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nhr\nhqp\docs\"/>
    </mc:Choice>
  </mc:AlternateContent>
  <xr:revisionPtr revIDLastSave="0" documentId="13_ncr:1_{6E40D6F0-DA4A-4354-A308-24F7982206F8}" xr6:coauthVersionLast="47" xr6:coauthVersionMax="47" xr10:uidLastSave="{00000000-0000-0000-0000-000000000000}"/>
  <bookViews>
    <workbookView xWindow="29790" yWindow="1740" windowWidth="26985" windowHeight="11505" activeTab="1" xr2:uid="{14F169D3-1162-46D8-B094-6AC129BA4704}"/>
  </bookViews>
  <sheets>
    <sheet name="2021 NHQP" sheetId="7" r:id="rId1"/>
    <sheet name="2021 Revenue" sheetId="6" r:id="rId2"/>
  </sheets>
  <definedNames>
    <definedName name="_xlnm._FilterDatabase" localSheetId="0" hidden="1">'2021 NHQP'!$A$6:$M$581</definedName>
    <definedName name="_xlnm._FilterDatabase" localSheetId="1" hidden="1">'2021 Revenue'!$A$10:$O$608</definedName>
    <definedName name="_xlnm.Print_Area" localSheetId="0">'2021 NHQP'!$A$1:$J$581</definedName>
    <definedName name="_xlnm.Print_Area" localSheetId="1">'2021 Revenue'!$A$1:$O$608</definedName>
    <definedName name="_xlnm.Print_Titles" localSheetId="0">'2021 NHQP'!$1:$6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7" l="1"/>
  <c r="H12" i="7"/>
  <c r="H16" i="7"/>
  <c r="H20" i="7"/>
  <c r="H24" i="7"/>
  <c r="H28" i="7"/>
  <c r="H32" i="7"/>
  <c r="H36" i="7"/>
  <c r="H40" i="7"/>
  <c r="H44" i="7"/>
  <c r="H48" i="7"/>
  <c r="H52" i="7"/>
  <c r="H56" i="7"/>
  <c r="H60" i="7"/>
  <c r="H64" i="7"/>
  <c r="H68" i="7"/>
  <c r="H72" i="7"/>
  <c r="H76" i="7"/>
  <c r="H80" i="7"/>
  <c r="H84" i="7"/>
  <c r="H88" i="7"/>
  <c r="H92" i="7"/>
  <c r="H96" i="7"/>
  <c r="H100" i="7"/>
  <c r="H104" i="7"/>
  <c r="H109" i="7"/>
  <c r="H113" i="7"/>
  <c r="H117" i="7"/>
  <c r="H121" i="7"/>
  <c r="H125" i="7"/>
  <c r="H129" i="7"/>
  <c r="H133" i="7"/>
  <c r="H137" i="7"/>
  <c r="H141" i="7"/>
  <c r="H145" i="7"/>
  <c r="H149" i="7"/>
  <c r="H153" i="7"/>
  <c r="H157" i="7"/>
  <c r="H161" i="7"/>
  <c r="H165" i="7"/>
  <c r="H169" i="7"/>
  <c r="H173" i="7"/>
  <c r="H177" i="7"/>
  <c r="H181" i="7"/>
  <c r="H185" i="7"/>
  <c r="H189" i="7"/>
  <c r="H193" i="7"/>
  <c r="H197" i="7"/>
  <c r="H201" i="7"/>
  <c r="H205" i="7"/>
  <c r="H209" i="7"/>
  <c r="H213" i="7"/>
  <c r="H217" i="7"/>
  <c r="H221" i="7"/>
  <c r="H225" i="7"/>
  <c r="H229" i="7"/>
  <c r="H233" i="7"/>
  <c r="H237" i="7"/>
  <c r="H241" i="7"/>
  <c r="H245" i="7"/>
  <c r="H249" i="7"/>
  <c r="H253" i="7"/>
  <c r="H257" i="7"/>
  <c r="H261" i="7"/>
  <c r="H265" i="7"/>
  <c r="H269" i="7"/>
  <c r="H273" i="7"/>
  <c r="H277" i="7"/>
  <c r="H281" i="7"/>
  <c r="H285" i="7"/>
  <c r="H289" i="7"/>
  <c r="H293" i="7"/>
  <c r="H297" i="7"/>
  <c r="H301" i="7"/>
  <c r="H305" i="7"/>
  <c r="H309" i="7"/>
  <c r="H313" i="7"/>
  <c r="H317" i="7"/>
  <c r="H321" i="7"/>
  <c r="H325" i="7"/>
  <c r="H329" i="7"/>
  <c r="H333" i="7"/>
  <c r="H9" i="7"/>
  <c r="H13" i="7"/>
  <c r="H17" i="7"/>
  <c r="H21" i="7"/>
  <c r="H25" i="7"/>
  <c r="H29" i="7"/>
  <c r="H33" i="7"/>
  <c r="H37" i="7"/>
  <c r="H41" i="7"/>
  <c r="H45" i="7"/>
  <c r="H49" i="7"/>
  <c r="H53" i="7"/>
  <c r="H57" i="7"/>
  <c r="H61" i="7"/>
  <c r="H65" i="7"/>
  <c r="H69" i="7"/>
  <c r="H73" i="7"/>
  <c r="H77" i="7"/>
  <c r="H81" i="7"/>
  <c r="H85" i="7"/>
  <c r="H89" i="7"/>
  <c r="H93" i="7"/>
  <c r="H97" i="7"/>
  <c r="H101" i="7"/>
  <c r="H105" i="7"/>
  <c r="H110" i="7"/>
  <c r="H114" i="7"/>
  <c r="H118" i="7"/>
  <c r="H122" i="7"/>
  <c r="H126" i="7"/>
  <c r="H130" i="7"/>
  <c r="H134" i="7"/>
  <c r="H138" i="7"/>
  <c r="H142" i="7"/>
  <c r="H146" i="7"/>
  <c r="H150" i="7"/>
  <c r="H154" i="7"/>
  <c r="H158" i="7"/>
  <c r="H162" i="7"/>
  <c r="H166" i="7"/>
  <c r="H170" i="7"/>
  <c r="H174" i="7"/>
  <c r="H178" i="7"/>
  <c r="H182" i="7"/>
  <c r="H186" i="7"/>
  <c r="H190" i="7"/>
  <c r="H194" i="7"/>
  <c r="H198" i="7"/>
  <c r="H202" i="7"/>
  <c r="H206" i="7"/>
  <c r="H210" i="7"/>
  <c r="H214" i="7"/>
  <c r="H218" i="7"/>
  <c r="H222" i="7"/>
  <c r="H226" i="7"/>
  <c r="H230" i="7"/>
  <c r="H234" i="7"/>
  <c r="H238" i="7"/>
  <c r="H242" i="7"/>
  <c r="H246" i="7"/>
  <c r="H250" i="7"/>
  <c r="H254" i="7"/>
  <c r="H258" i="7"/>
  <c r="H262" i="7"/>
  <c r="H266" i="7"/>
  <c r="H270" i="7"/>
  <c r="H274" i="7"/>
  <c r="H278" i="7"/>
  <c r="H282" i="7"/>
  <c r="H286" i="7"/>
  <c r="H290" i="7"/>
  <c r="H294" i="7"/>
  <c r="H298" i="7"/>
  <c r="H302" i="7"/>
  <c r="H306" i="7"/>
  <c r="H310" i="7"/>
  <c r="H314" i="7"/>
  <c r="H318" i="7"/>
  <c r="H322" i="7"/>
  <c r="H326" i="7"/>
  <c r="H330" i="7"/>
  <c r="H334" i="7"/>
  <c r="H10" i="7"/>
  <c r="H14" i="7"/>
  <c r="H18" i="7"/>
  <c r="H22" i="7"/>
  <c r="H26" i="7"/>
  <c r="H30" i="7"/>
  <c r="H34" i="7"/>
  <c r="H38" i="7"/>
  <c r="H42" i="7"/>
  <c r="H46" i="7"/>
  <c r="H50" i="7"/>
  <c r="H54" i="7"/>
  <c r="H58" i="7"/>
  <c r="H62" i="7"/>
  <c r="H66" i="7"/>
  <c r="H70" i="7"/>
  <c r="H74" i="7"/>
  <c r="H78" i="7"/>
  <c r="H82" i="7"/>
  <c r="H86" i="7"/>
  <c r="H90" i="7"/>
  <c r="H94" i="7"/>
  <c r="H98" i="7"/>
  <c r="H102" i="7"/>
  <c r="H107" i="7"/>
  <c r="H111" i="7"/>
  <c r="H115" i="7"/>
  <c r="H119" i="7"/>
  <c r="H123" i="7"/>
  <c r="H127" i="7"/>
  <c r="H131" i="7"/>
  <c r="H135" i="7"/>
  <c r="H139" i="7"/>
  <c r="H143" i="7"/>
  <c r="H147" i="7"/>
  <c r="H151" i="7"/>
  <c r="H155" i="7"/>
  <c r="H159" i="7"/>
  <c r="H163" i="7"/>
  <c r="H167" i="7"/>
  <c r="H171" i="7"/>
  <c r="H175" i="7"/>
  <c r="H179" i="7"/>
  <c r="H183" i="7"/>
  <c r="H187" i="7"/>
  <c r="H191" i="7"/>
  <c r="H195" i="7"/>
  <c r="H199" i="7"/>
  <c r="H203" i="7"/>
  <c r="H207" i="7"/>
  <c r="H211" i="7"/>
  <c r="H215" i="7"/>
  <c r="H219" i="7"/>
  <c r="H223" i="7"/>
  <c r="H227" i="7"/>
  <c r="H231" i="7"/>
  <c r="H235" i="7"/>
  <c r="H239" i="7"/>
  <c r="H243" i="7"/>
  <c r="H247" i="7"/>
  <c r="H251" i="7"/>
  <c r="H255" i="7"/>
  <c r="H259" i="7"/>
  <c r="H263" i="7"/>
  <c r="H267" i="7"/>
  <c r="H271" i="7"/>
  <c r="H275" i="7"/>
  <c r="H279" i="7"/>
  <c r="H283" i="7"/>
  <c r="H287" i="7"/>
  <c r="H291" i="7"/>
  <c r="H295" i="7"/>
  <c r="H299" i="7"/>
  <c r="H303" i="7"/>
  <c r="H307" i="7"/>
  <c r="H311" i="7"/>
  <c r="H315" i="7"/>
  <c r="H319" i="7"/>
  <c r="H323" i="7"/>
  <c r="H327" i="7"/>
  <c r="H331" i="7"/>
  <c r="H335" i="7"/>
  <c r="H15" i="7"/>
  <c r="H31" i="7"/>
  <c r="H47" i="7"/>
  <c r="H63" i="7"/>
  <c r="H79" i="7"/>
  <c r="H95" i="7"/>
  <c r="H112" i="7"/>
  <c r="H128" i="7"/>
  <c r="H144" i="7"/>
  <c r="H160" i="7"/>
  <c r="H176" i="7"/>
  <c r="H192" i="7"/>
  <c r="H208" i="7"/>
  <c r="H224" i="7"/>
  <c r="H240" i="7"/>
  <c r="H256" i="7"/>
  <c r="H272" i="7"/>
  <c r="H288" i="7"/>
  <c r="H304" i="7"/>
  <c r="H320" i="7"/>
  <c r="H336" i="7"/>
  <c r="H340" i="7"/>
  <c r="H344" i="7"/>
  <c r="H348" i="7"/>
  <c r="H352" i="7"/>
  <c r="H356" i="7"/>
  <c r="H360" i="7"/>
  <c r="H364" i="7"/>
  <c r="H368" i="7"/>
  <c r="H372" i="7"/>
  <c r="H376" i="7"/>
  <c r="H380" i="7"/>
  <c r="H384" i="7"/>
  <c r="H388" i="7"/>
  <c r="H392" i="7"/>
  <c r="H396" i="7"/>
  <c r="H400" i="7"/>
  <c r="H404" i="7"/>
  <c r="H408" i="7"/>
  <c r="H412" i="7"/>
  <c r="H416" i="7"/>
  <c r="H420" i="7"/>
  <c r="H424" i="7"/>
  <c r="H428" i="7"/>
  <c r="H432" i="7"/>
  <c r="H436" i="7"/>
  <c r="H440" i="7"/>
  <c r="H444" i="7"/>
  <c r="H448" i="7"/>
  <c r="H452" i="7"/>
  <c r="H456" i="7"/>
  <c r="H460" i="7"/>
  <c r="H464" i="7"/>
  <c r="H468" i="7"/>
  <c r="H472" i="7"/>
  <c r="H476" i="7"/>
  <c r="H480" i="7"/>
  <c r="H484" i="7"/>
  <c r="H488" i="7"/>
  <c r="H492" i="7"/>
  <c r="H496" i="7"/>
  <c r="H500" i="7"/>
  <c r="H504" i="7"/>
  <c r="H508" i="7"/>
  <c r="H512" i="7"/>
  <c r="H516" i="7"/>
  <c r="H520" i="7"/>
  <c r="H524" i="7"/>
  <c r="H528" i="7"/>
  <c r="H532" i="7"/>
  <c r="H536" i="7"/>
  <c r="H540" i="7"/>
  <c r="H544" i="7"/>
  <c r="H548" i="7"/>
  <c r="H552" i="7"/>
  <c r="H556" i="7"/>
  <c r="H560" i="7"/>
  <c r="H564" i="7"/>
  <c r="H568" i="7"/>
  <c r="H572" i="7"/>
  <c r="H576" i="7"/>
  <c r="H580" i="7"/>
  <c r="H43" i="7"/>
  <c r="H59" i="7"/>
  <c r="H91" i="7"/>
  <c r="H19" i="7"/>
  <c r="H35" i="7"/>
  <c r="H51" i="7"/>
  <c r="H67" i="7"/>
  <c r="H83" i="7"/>
  <c r="H99" i="7"/>
  <c r="H116" i="7"/>
  <c r="H132" i="7"/>
  <c r="H148" i="7"/>
  <c r="H164" i="7"/>
  <c r="H180" i="7"/>
  <c r="H196" i="7"/>
  <c r="H212" i="7"/>
  <c r="H228" i="7"/>
  <c r="H244" i="7"/>
  <c r="H260" i="7"/>
  <c r="H276" i="7"/>
  <c r="H292" i="7"/>
  <c r="H308" i="7"/>
  <c r="H324" i="7"/>
  <c r="H337" i="7"/>
  <c r="H341" i="7"/>
  <c r="H345" i="7"/>
  <c r="H349" i="7"/>
  <c r="H353" i="7"/>
  <c r="H357" i="7"/>
  <c r="H361" i="7"/>
  <c r="H365" i="7"/>
  <c r="H369" i="7"/>
  <c r="H373" i="7"/>
  <c r="H377" i="7"/>
  <c r="H381" i="7"/>
  <c r="H385" i="7"/>
  <c r="H389" i="7"/>
  <c r="H393" i="7"/>
  <c r="H397" i="7"/>
  <c r="H401" i="7"/>
  <c r="H405" i="7"/>
  <c r="H409" i="7"/>
  <c r="H413" i="7"/>
  <c r="H417" i="7"/>
  <c r="H421" i="7"/>
  <c r="H425" i="7"/>
  <c r="H429" i="7"/>
  <c r="H433" i="7"/>
  <c r="H437" i="7"/>
  <c r="H441" i="7"/>
  <c r="H445" i="7"/>
  <c r="H449" i="7"/>
  <c r="H453" i="7"/>
  <c r="H457" i="7"/>
  <c r="H461" i="7"/>
  <c r="H465" i="7"/>
  <c r="H469" i="7"/>
  <c r="H473" i="7"/>
  <c r="H477" i="7"/>
  <c r="H481" i="7"/>
  <c r="H485" i="7"/>
  <c r="H489" i="7"/>
  <c r="H493" i="7"/>
  <c r="H497" i="7"/>
  <c r="H501" i="7"/>
  <c r="H505" i="7"/>
  <c r="H509" i="7"/>
  <c r="H513" i="7"/>
  <c r="H517" i="7"/>
  <c r="H521" i="7"/>
  <c r="H525" i="7"/>
  <c r="H529" i="7"/>
  <c r="H533" i="7"/>
  <c r="H537" i="7"/>
  <c r="H541" i="7"/>
  <c r="H545" i="7"/>
  <c r="H549" i="7"/>
  <c r="H553" i="7"/>
  <c r="H557" i="7"/>
  <c r="H561" i="7"/>
  <c r="H565" i="7"/>
  <c r="H569" i="7"/>
  <c r="H573" i="7"/>
  <c r="H577" i="7"/>
  <c r="H581" i="7"/>
  <c r="H106" i="7"/>
  <c r="H23" i="7"/>
  <c r="H39" i="7"/>
  <c r="H55" i="7"/>
  <c r="H71" i="7"/>
  <c r="H87" i="7"/>
  <c r="H103" i="7"/>
  <c r="H120" i="7"/>
  <c r="H136" i="7"/>
  <c r="H152" i="7"/>
  <c r="H168" i="7"/>
  <c r="H184" i="7"/>
  <c r="H200" i="7"/>
  <c r="H216" i="7"/>
  <c r="H232" i="7"/>
  <c r="H248" i="7"/>
  <c r="H264" i="7"/>
  <c r="H280" i="7"/>
  <c r="H296" i="7"/>
  <c r="H312" i="7"/>
  <c r="H328" i="7"/>
  <c r="H338" i="7"/>
  <c r="H342" i="7"/>
  <c r="H346" i="7"/>
  <c r="H350" i="7"/>
  <c r="H354" i="7"/>
  <c r="H358" i="7"/>
  <c r="H362" i="7"/>
  <c r="H366" i="7"/>
  <c r="H370" i="7"/>
  <c r="H374" i="7"/>
  <c r="H378" i="7"/>
  <c r="H382" i="7"/>
  <c r="H386" i="7"/>
  <c r="H390" i="7"/>
  <c r="H394" i="7"/>
  <c r="H398" i="7"/>
  <c r="H402" i="7"/>
  <c r="H406" i="7"/>
  <c r="H410" i="7"/>
  <c r="H414" i="7"/>
  <c r="H418" i="7"/>
  <c r="H422" i="7"/>
  <c r="H426" i="7"/>
  <c r="H430" i="7"/>
  <c r="H434" i="7"/>
  <c r="H438" i="7"/>
  <c r="H442" i="7"/>
  <c r="H446" i="7"/>
  <c r="H450" i="7"/>
  <c r="H454" i="7"/>
  <c r="H458" i="7"/>
  <c r="H462" i="7"/>
  <c r="H466" i="7"/>
  <c r="H470" i="7"/>
  <c r="H474" i="7"/>
  <c r="H478" i="7"/>
  <c r="H482" i="7"/>
  <c r="H486" i="7"/>
  <c r="H490" i="7"/>
  <c r="H494" i="7"/>
  <c r="H498" i="7"/>
  <c r="H502" i="7"/>
  <c r="H506" i="7"/>
  <c r="H510" i="7"/>
  <c r="H514" i="7"/>
  <c r="H518" i="7"/>
  <c r="H522" i="7"/>
  <c r="H526" i="7"/>
  <c r="H530" i="7"/>
  <c r="H534" i="7"/>
  <c r="H538" i="7"/>
  <c r="H542" i="7"/>
  <c r="H546" i="7"/>
  <c r="H550" i="7"/>
  <c r="H554" i="7"/>
  <c r="H558" i="7"/>
  <c r="H562" i="7"/>
  <c r="H566" i="7"/>
  <c r="H570" i="7"/>
  <c r="H574" i="7"/>
  <c r="H578" i="7"/>
  <c r="H7" i="7"/>
  <c r="H11" i="7"/>
  <c r="H75" i="7"/>
  <c r="H27" i="7"/>
  <c r="H156" i="7"/>
  <c r="H220" i="7"/>
  <c r="H284" i="7"/>
  <c r="H339" i="7"/>
  <c r="H355" i="7"/>
  <c r="H371" i="7"/>
  <c r="H387" i="7"/>
  <c r="H403" i="7"/>
  <c r="H419" i="7"/>
  <c r="H435" i="7"/>
  <c r="H451" i="7"/>
  <c r="H467" i="7"/>
  <c r="H483" i="7"/>
  <c r="H499" i="7"/>
  <c r="H515" i="7"/>
  <c r="H531" i="7"/>
  <c r="H547" i="7"/>
  <c r="H563" i="7"/>
  <c r="H579" i="7"/>
  <c r="H543" i="7"/>
  <c r="H575" i="7"/>
  <c r="H108" i="7"/>
  <c r="H172" i="7"/>
  <c r="H236" i="7"/>
  <c r="H300" i="7"/>
  <c r="H343" i="7"/>
  <c r="H359" i="7"/>
  <c r="H375" i="7"/>
  <c r="H391" i="7"/>
  <c r="H407" i="7"/>
  <c r="H423" i="7"/>
  <c r="H439" i="7"/>
  <c r="H455" i="7"/>
  <c r="H471" i="7"/>
  <c r="H487" i="7"/>
  <c r="H503" i="7"/>
  <c r="H519" i="7"/>
  <c r="H535" i="7"/>
  <c r="H551" i="7"/>
  <c r="H567" i="7"/>
  <c r="H559" i="7"/>
  <c r="H124" i="7"/>
  <c r="H188" i="7"/>
  <c r="H252" i="7"/>
  <c r="H316" i="7"/>
  <c r="H347" i="7"/>
  <c r="H363" i="7"/>
  <c r="H379" i="7"/>
  <c r="H395" i="7"/>
  <c r="H411" i="7"/>
  <c r="H427" i="7"/>
  <c r="H443" i="7"/>
  <c r="H459" i="7"/>
  <c r="H475" i="7"/>
  <c r="H491" i="7"/>
  <c r="H507" i="7"/>
  <c r="H523" i="7"/>
  <c r="H539" i="7"/>
  <c r="H555" i="7"/>
  <c r="H571" i="7"/>
  <c r="H140" i="7"/>
  <c r="H204" i="7"/>
  <c r="H268" i="7"/>
  <c r="H332" i="7"/>
  <c r="H351" i="7"/>
  <c r="H367" i="7"/>
  <c r="H383" i="7"/>
  <c r="H399" i="7"/>
  <c r="H415" i="7"/>
  <c r="H431" i="7"/>
  <c r="H447" i="7"/>
  <c r="H463" i="7"/>
  <c r="H479" i="7"/>
  <c r="H495" i="7"/>
  <c r="H511" i="7"/>
  <c r="H527" i="7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N303" i="6"/>
  <c r="N304" i="6"/>
  <c r="N305" i="6"/>
  <c r="N306" i="6"/>
  <c r="N307" i="6"/>
  <c r="N308" i="6"/>
  <c r="N309" i="6"/>
  <c r="N310" i="6"/>
  <c r="N311" i="6"/>
  <c r="N312" i="6"/>
  <c r="N313" i="6"/>
  <c r="N314" i="6"/>
  <c r="N315" i="6"/>
  <c r="N316" i="6"/>
  <c r="N317" i="6"/>
  <c r="N318" i="6"/>
  <c r="N319" i="6"/>
  <c r="N320" i="6"/>
  <c r="N321" i="6"/>
  <c r="N322" i="6"/>
  <c r="N323" i="6"/>
  <c r="N324" i="6"/>
  <c r="N325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40" i="6"/>
  <c r="N341" i="6"/>
  <c r="N342" i="6"/>
  <c r="N343" i="6"/>
  <c r="N344" i="6"/>
  <c r="N345" i="6"/>
  <c r="N346" i="6"/>
  <c r="N34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N391" i="6"/>
  <c r="N392" i="6"/>
  <c r="N393" i="6"/>
  <c r="N394" i="6"/>
  <c r="N395" i="6"/>
  <c r="N396" i="6"/>
  <c r="N397" i="6"/>
  <c r="N398" i="6"/>
  <c r="N399" i="6"/>
  <c r="N400" i="6"/>
  <c r="N401" i="6"/>
  <c r="N402" i="6"/>
  <c r="N403" i="6"/>
  <c r="N404" i="6"/>
  <c r="N405" i="6"/>
  <c r="N406" i="6"/>
  <c r="N407" i="6"/>
  <c r="N408" i="6"/>
  <c r="N409" i="6"/>
  <c r="N410" i="6"/>
  <c r="N411" i="6"/>
  <c r="N41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N453" i="6"/>
  <c r="N454" i="6"/>
  <c r="N455" i="6"/>
  <c r="N456" i="6"/>
  <c r="N457" i="6"/>
  <c r="N458" i="6"/>
  <c r="N459" i="6"/>
  <c r="N460" i="6"/>
  <c r="N461" i="6"/>
  <c r="N462" i="6"/>
  <c r="N463" i="6"/>
  <c r="N464" i="6"/>
  <c r="N465" i="6"/>
  <c r="N466" i="6"/>
  <c r="N467" i="6"/>
  <c r="N468" i="6"/>
  <c r="N469" i="6"/>
  <c r="N470" i="6"/>
  <c r="N471" i="6"/>
  <c r="N472" i="6"/>
  <c r="N473" i="6"/>
  <c r="N474" i="6"/>
  <c r="N475" i="6"/>
  <c r="N476" i="6"/>
  <c r="N477" i="6"/>
  <c r="N478" i="6"/>
  <c r="N479" i="6"/>
  <c r="N480" i="6"/>
  <c r="N481" i="6"/>
  <c r="N482" i="6"/>
  <c r="N483" i="6"/>
  <c r="N484" i="6"/>
  <c r="N485" i="6"/>
  <c r="N486" i="6"/>
  <c r="N487" i="6"/>
  <c r="N488" i="6"/>
  <c r="N489" i="6"/>
  <c r="N490" i="6"/>
  <c r="N491" i="6"/>
  <c r="N492" i="6"/>
  <c r="N493" i="6"/>
  <c r="N494" i="6"/>
  <c r="N495" i="6"/>
  <c r="N496" i="6"/>
  <c r="N497" i="6"/>
  <c r="N498" i="6"/>
  <c r="N499" i="6"/>
  <c r="N500" i="6"/>
  <c r="N501" i="6"/>
  <c r="N502" i="6"/>
  <c r="N503" i="6"/>
  <c r="N504" i="6"/>
  <c r="N505" i="6"/>
  <c r="N506" i="6"/>
  <c r="N507" i="6"/>
  <c r="N508" i="6"/>
  <c r="N509" i="6"/>
  <c r="N510" i="6"/>
  <c r="N511" i="6"/>
  <c r="N512" i="6"/>
  <c r="N513" i="6"/>
  <c r="N514" i="6"/>
  <c r="N515" i="6"/>
  <c r="N516" i="6"/>
  <c r="N517" i="6"/>
  <c r="N518" i="6"/>
  <c r="N519" i="6"/>
  <c r="N520" i="6"/>
  <c r="N521" i="6"/>
  <c r="N522" i="6"/>
  <c r="N523" i="6"/>
  <c r="N524" i="6"/>
  <c r="N525" i="6"/>
  <c r="N526" i="6"/>
  <c r="N527" i="6"/>
  <c r="N528" i="6"/>
  <c r="N529" i="6"/>
  <c r="N530" i="6"/>
  <c r="N531" i="6"/>
  <c r="N532" i="6"/>
  <c r="N533" i="6"/>
  <c r="N534" i="6"/>
  <c r="N535" i="6"/>
  <c r="N536" i="6"/>
  <c r="N537" i="6"/>
  <c r="N538" i="6"/>
  <c r="N539" i="6"/>
  <c r="N540" i="6"/>
  <c r="N541" i="6"/>
  <c r="N542" i="6"/>
  <c r="N543" i="6"/>
  <c r="N544" i="6"/>
  <c r="N545" i="6"/>
  <c r="N546" i="6"/>
  <c r="N547" i="6"/>
  <c r="N548" i="6"/>
  <c r="N549" i="6"/>
  <c r="N550" i="6"/>
  <c r="N551" i="6"/>
  <c r="N552" i="6"/>
  <c r="N553" i="6"/>
  <c r="N554" i="6"/>
  <c r="N555" i="6"/>
  <c r="N556" i="6"/>
  <c r="N557" i="6"/>
  <c r="N558" i="6"/>
  <c r="N559" i="6"/>
  <c r="N560" i="6"/>
  <c r="N561" i="6"/>
  <c r="N562" i="6"/>
  <c r="N563" i="6"/>
  <c r="N564" i="6"/>
  <c r="N565" i="6"/>
  <c r="N566" i="6"/>
  <c r="N567" i="6"/>
  <c r="N568" i="6"/>
  <c r="N569" i="6"/>
  <c r="N570" i="6"/>
  <c r="N571" i="6"/>
  <c r="N572" i="6"/>
  <c r="N573" i="6"/>
  <c r="N574" i="6"/>
  <c r="N575" i="6"/>
  <c r="N576" i="6"/>
  <c r="N577" i="6"/>
  <c r="N578" i="6"/>
  <c r="N579" i="6"/>
  <c r="N580" i="6"/>
  <c r="N581" i="6"/>
  <c r="N582" i="6"/>
  <c r="N583" i="6"/>
  <c r="N584" i="6"/>
  <c r="N585" i="6"/>
  <c r="N586" i="6"/>
  <c r="N587" i="6"/>
  <c r="N588" i="6"/>
  <c r="N589" i="6"/>
  <c r="N590" i="6"/>
  <c r="N591" i="6"/>
  <c r="N592" i="6"/>
  <c r="N593" i="6"/>
  <c r="N594" i="6"/>
  <c r="N595" i="6"/>
  <c r="N596" i="6"/>
  <c r="N597" i="6"/>
  <c r="N598" i="6"/>
  <c r="N599" i="6"/>
  <c r="N600" i="6"/>
  <c r="N601" i="6"/>
  <c r="N602" i="6"/>
  <c r="N603" i="6"/>
  <c r="N604" i="6"/>
  <c r="N605" i="6"/>
  <c r="N606" i="6"/>
  <c r="N607" i="6"/>
  <c r="N608" i="6"/>
  <c r="N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11" i="6"/>
  <c r="O11" i="6" s="1"/>
  <c r="O606" i="6" l="1"/>
  <c r="O598" i="6"/>
  <c r="O590" i="6"/>
  <c r="O582" i="6"/>
  <c r="O574" i="6"/>
  <c r="O566" i="6"/>
  <c r="O562" i="6"/>
  <c r="O554" i="6"/>
  <c r="O546" i="6"/>
  <c r="O530" i="6"/>
  <c r="O514" i="6"/>
  <c r="O498" i="6"/>
  <c r="O482" i="6"/>
  <c r="O466" i="6"/>
  <c r="O450" i="6"/>
  <c r="O434" i="6"/>
  <c r="O418" i="6"/>
  <c r="O402" i="6"/>
  <c r="O386" i="6"/>
  <c r="O370" i="6"/>
  <c r="O354" i="6"/>
  <c r="O338" i="6"/>
  <c r="O322" i="6"/>
  <c r="O306" i="6"/>
  <c r="O290" i="6"/>
  <c r="O274" i="6"/>
  <c r="O258" i="6"/>
  <c r="O242" i="6"/>
  <c r="O226" i="6"/>
  <c r="O210" i="6"/>
  <c r="O194" i="6"/>
  <c r="O178" i="6"/>
  <c r="O162" i="6"/>
  <c r="O146" i="6"/>
  <c r="O130" i="6"/>
  <c r="O114" i="6"/>
  <c r="O98" i="6"/>
  <c r="O90" i="6"/>
  <c r="O82" i="6"/>
  <c r="O74" i="6"/>
  <c r="O66" i="6"/>
  <c r="O58" i="6"/>
  <c r="O50" i="6"/>
  <c r="O42" i="6"/>
  <c r="O34" i="6"/>
  <c r="O26" i="6"/>
  <c r="O18" i="6"/>
  <c r="O602" i="6"/>
  <c r="O594" i="6"/>
  <c r="O586" i="6"/>
  <c r="O578" i="6"/>
  <c r="O570" i="6"/>
  <c r="O558" i="6"/>
  <c r="O550" i="6"/>
  <c r="O542" i="6"/>
  <c r="O534" i="6"/>
  <c r="O526" i="6"/>
  <c r="O518" i="6"/>
  <c r="O510" i="6"/>
  <c r="O502" i="6"/>
  <c r="O494" i="6"/>
  <c r="O486" i="6"/>
  <c r="O478" i="6"/>
  <c r="O470" i="6"/>
  <c r="O462" i="6"/>
  <c r="O454" i="6"/>
  <c r="O446" i="6"/>
  <c r="O438" i="6"/>
  <c r="O430" i="6"/>
  <c r="O422" i="6"/>
  <c r="O414" i="6"/>
  <c r="O406" i="6"/>
  <c r="O398" i="6"/>
  <c r="O390" i="6"/>
  <c r="O382" i="6"/>
  <c r="O374" i="6"/>
  <c r="O366" i="6"/>
  <c r="O358" i="6"/>
  <c r="O350" i="6"/>
  <c r="O342" i="6"/>
  <c r="O334" i="6"/>
  <c r="O326" i="6"/>
  <c r="O318" i="6"/>
  <c r="O310" i="6"/>
  <c r="O302" i="6"/>
  <c r="O294" i="6"/>
  <c r="O286" i="6"/>
  <c r="O278" i="6"/>
  <c r="O270" i="6"/>
  <c r="O262" i="6"/>
  <c r="O254" i="6"/>
  <c r="O246" i="6"/>
  <c r="O238" i="6"/>
  <c r="O230" i="6"/>
  <c r="O222" i="6"/>
  <c r="O214" i="6"/>
  <c r="O206" i="6"/>
  <c r="O198" i="6"/>
  <c r="O190" i="6"/>
  <c r="O182" i="6"/>
  <c r="O174" i="6"/>
  <c r="O166" i="6"/>
  <c r="O158" i="6"/>
  <c r="O150" i="6"/>
  <c r="O142" i="6"/>
  <c r="O134" i="6"/>
  <c r="O126" i="6"/>
  <c r="O118" i="6"/>
  <c r="O110" i="6"/>
  <c r="O102" i="6"/>
  <c r="O94" i="6"/>
  <c r="O86" i="6"/>
  <c r="O78" i="6"/>
  <c r="O70" i="6"/>
  <c r="O62" i="6"/>
  <c r="O54" i="6"/>
  <c r="O46" i="6"/>
  <c r="O38" i="6"/>
  <c r="O30" i="6"/>
  <c r="O22" i="6"/>
  <c r="O14" i="6"/>
  <c r="O607" i="6"/>
  <c r="O603" i="6"/>
  <c r="O599" i="6"/>
  <c r="O595" i="6"/>
  <c r="O591" i="6"/>
  <c r="O587" i="6"/>
  <c r="O583" i="6"/>
  <c r="O579" i="6"/>
  <c r="O575" i="6"/>
  <c r="O571" i="6"/>
  <c r="O567" i="6"/>
  <c r="O563" i="6"/>
  <c r="O559" i="6"/>
  <c r="O555" i="6"/>
  <c r="O551" i="6"/>
  <c r="O547" i="6"/>
  <c r="O539" i="6"/>
  <c r="O535" i="6"/>
  <c r="O531" i="6"/>
  <c r="O523" i="6"/>
  <c r="O519" i="6"/>
  <c r="O515" i="6"/>
  <c r="O507" i="6"/>
  <c r="O503" i="6"/>
  <c r="O499" i="6"/>
  <c r="O491" i="6"/>
  <c r="O487" i="6"/>
  <c r="O483" i="6"/>
  <c r="O475" i="6"/>
  <c r="O471" i="6"/>
  <c r="O467" i="6"/>
  <c r="O459" i="6"/>
  <c r="O451" i="6"/>
  <c r="O443" i="6"/>
  <c r="O435" i="6"/>
  <c r="O427" i="6"/>
  <c r="O423" i="6"/>
  <c r="O419" i="6"/>
  <c r="O411" i="6"/>
  <c r="O407" i="6"/>
  <c r="O403" i="6"/>
  <c r="O395" i="6"/>
  <c r="O387" i="6"/>
  <c r="O379" i="6"/>
  <c r="O371" i="6"/>
  <c r="O363" i="6"/>
  <c r="O359" i="6"/>
  <c r="O355" i="6"/>
  <c r="O347" i="6"/>
  <c r="O343" i="6"/>
  <c r="O339" i="6"/>
  <c r="O331" i="6"/>
  <c r="O323" i="6"/>
  <c r="O315" i="6"/>
  <c r="O307" i="6"/>
  <c r="O299" i="6"/>
  <c r="O295" i="6"/>
  <c r="O291" i="6"/>
  <c r="O283" i="6"/>
  <c r="O279" i="6"/>
  <c r="O275" i="6"/>
  <c r="O267" i="6"/>
  <c r="O259" i="6"/>
  <c r="O251" i="6"/>
  <c r="O243" i="6"/>
  <c r="O235" i="6"/>
  <c r="O231" i="6"/>
  <c r="O227" i="6"/>
  <c r="O219" i="6"/>
  <c r="O215" i="6"/>
  <c r="O211" i="6"/>
  <c r="O203" i="6"/>
  <c r="O199" i="6"/>
  <c r="O195" i="6"/>
  <c r="O187" i="6"/>
  <c r="O183" i="6"/>
  <c r="O179" i="6"/>
  <c r="O171" i="6"/>
  <c r="O163" i="6"/>
  <c r="O155" i="6"/>
  <c r="O147" i="6"/>
  <c r="O139" i="6"/>
  <c r="O135" i="6"/>
  <c r="O131" i="6"/>
  <c r="O381" i="6"/>
  <c r="O605" i="6"/>
  <c r="O601" i="6"/>
  <c r="O597" i="6"/>
  <c r="O593" i="6"/>
  <c r="O589" i="6"/>
  <c r="O585" i="6"/>
  <c r="O581" i="6"/>
  <c r="O577" i="6"/>
  <c r="O573" i="6"/>
  <c r="O569" i="6"/>
  <c r="O565" i="6"/>
  <c r="O561" i="6"/>
  <c r="O557" i="6"/>
  <c r="O553" i="6"/>
  <c r="O549" i="6"/>
  <c r="O545" i="6"/>
  <c r="O541" i="6"/>
  <c r="O537" i="6"/>
  <c r="O533" i="6"/>
  <c r="O529" i="6"/>
  <c r="O525" i="6"/>
  <c r="O521" i="6"/>
  <c r="O517" i="6"/>
  <c r="O513" i="6"/>
  <c r="O509" i="6"/>
  <c r="O505" i="6"/>
  <c r="O501" i="6"/>
  <c r="O497" i="6"/>
  <c r="O493" i="6"/>
  <c r="O489" i="6"/>
  <c r="O485" i="6"/>
  <c r="O481" i="6"/>
  <c r="O477" i="6"/>
  <c r="O473" i="6"/>
  <c r="O469" i="6"/>
  <c r="O465" i="6"/>
  <c r="O461" i="6"/>
  <c r="O457" i="6"/>
  <c r="O453" i="6"/>
  <c r="O449" i="6"/>
  <c r="O445" i="6"/>
  <c r="O441" i="6"/>
  <c r="O437" i="6"/>
  <c r="O433" i="6"/>
  <c r="O429" i="6"/>
  <c r="O425" i="6"/>
  <c r="O421" i="6"/>
  <c r="O417" i="6"/>
  <c r="O413" i="6"/>
  <c r="O409" i="6"/>
  <c r="O405" i="6"/>
  <c r="O401" i="6"/>
  <c r="O397" i="6"/>
  <c r="O393" i="6"/>
  <c r="O389" i="6"/>
  <c r="O385" i="6"/>
  <c r="O377" i="6"/>
  <c r="O197" i="6"/>
  <c r="O185" i="6"/>
  <c r="O177" i="6"/>
  <c r="O169" i="6"/>
  <c r="O157" i="6"/>
  <c r="O129" i="6"/>
  <c r="O53" i="6"/>
  <c r="O373" i="6"/>
  <c r="O369" i="6"/>
  <c r="O365" i="6"/>
  <c r="O361" i="6"/>
  <c r="O357" i="6"/>
  <c r="O353" i="6"/>
  <c r="O349" i="6"/>
  <c r="O345" i="6"/>
  <c r="O341" i="6"/>
  <c r="O337" i="6"/>
  <c r="O333" i="6"/>
  <c r="O329" i="6"/>
  <c r="O325" i="6"/>
  <c r="O321" i="6"/>
  <c r="O317" i="6"/>
  <c r="O313" i="6"/>
  <c r="O309" i="6"/>
  <c r="O305" i="6"/>
  <c r="O301" i="6"/>
  <c r="O297" i="6"/>
  <c r="O293" i="6"/>
  <c r="O289" i="6"/>
  <c r="O285" i="6"/>
  <c r="O281" i="6"/>
  <c r="O277" i="6"/>
  <c r="O273" i="6"/>
  <c r="O269" i="6"/>
  <c r="O265" i="6"/>
  <c r="O261" i="6"/>
  <c r="O257" i="6"/>
  <c r="O253" i="6"/>
  <c r="O249" i="6"/>
  <c r="O245" i="6"/>
  <c r="O241" i="6"/>
  <c r="O237" i="6"/>
  <c r="O233" i="6"/>
  <c r="O229" i="6"/>
  <c r="O225" i="6"/>
  <c r="O221" i="6"/>
  <c r="O217" i="6"/>
  <c r="O213" i="6"/>
  <c r="O209" i="6"/>
  <c r="O205" i="6"/>
  <c r="O201" i="6"/>
  <c r="O193" i="6"/>
  <c r="O189" i="6"/>
  <c r="O181" i="6"/>
  <c r="O173" i="6"/>
  <c r="O165" i="6"/>
  <c r="O161" i="6"/>
  <c r="O153" i="6"/>
  <c r="O149" i="6"/>
  <c r="O145" i="6"/>
  <c r="O141" i="6"/>
  <c r="O137" i="6"/>
  <c r="O133" i="6"/>
  <c r="O125" i="6"/>
  <c r="O121" i="6"/>
  <c r="O117" i="6"/>
  <c r="O113" i="6"/>
  <c r="O109" i="6"/>
  <c r="O105" i="6"/>
  <c r="O101" i="6"/>
  <c r="O97" i="6"/>
  <c r="O93" i="6"/>
  <c r="O89" i="6"/>
  <c r="O85" i="6"/>
  <c r="O81" i="6"/>
  <c r="O77" i="6"/>
  <c r="O73" i="6"/>
  <c r="O69" i="6"/>
  <c r="O65" i="6"/>
  <c r="O61" i="6"/>
  <c r="O57" i="6"/>
  <c r="O49" i="6"/>
  <c r="O45" i="6"/>
  <c r="O41" i="6"/>
  <c r="O37" i="6"/>
  <c r="O33" i="6"/>
  <c r="O29" i="6"/>
  <c r="O25" i="6"/>
  <c r="O21" i="6"/>
  <c r="O17" i="6"/>
  <c r="O13" i="6"/>
  <c r="O144" i="6"/>
  <c r="F6" i="7"/>
  <c r="O540" i="6"/>
  <c r="O536" i="6"/>
  <c r="O524" i="6"/>
  <c r="O520" i="6"/>
  <c r="O508" i="6"/>
  <c r="O504" i="6"/>
  <c r="O492" i="6"/>
  <c r="O488" i="6"/>
  <c r="O476" i="6"/>
  <c r="O472" i="6"/>
  <c r="O460" i="6"/>
  <c r="O456" i="6"/>
  <c r="O448" i="6"/>
  <c r="O444" i="6"/>
  <c r="O432" i="6"/>
  <c r="O408" i="6"/>
  <c r="O396" i="6"/>
  <c r="O392" i="6"/>
  <c r="O384" i="6"/>
  <c r="O380" i="6"/>
  <c r="O368" i="6"/>
  <c r="O344" i="6"/>
  <c r="O332" i="6"/>
  <c r="O328" i="6"/>
  <c r="O320" i="6"/>
  <c r="O316" i="6"/>
  <c r="O304" i="6"/>
  <c r="O280" i="6"/>
  <c r="O268" i="6"/>
  <c r="O264" i="6"/>
  <c r="O256" i="6"/>
  <c r="O252" i="6"/>
  <c r="O244" i="6"/>
  <c r="O240" i="6"/>
  <c r="O228" i="6"/>
  <c r="O216" i="6"/>
  <c r="O204" i="6"/>
  <c r="O200" i="6"/>
  <c r="O192" i="6"/>
  <c r="O180" i="6"/>
  <c r="O172" i="6"/>
  <c r="O156" i="6"/>
  <c r="O152" i="6"/>
  <c r="O136" i="6"/>
  <c r="O128" i="6"/>
  <c r="O116" i="6"/>
  <c r="O108" i="6"/>
  <c r="O100" i="6"/>
  <c r="O92" i="6"/>
  <c r="O88" i="6"/>
  <c r="O72" i="6"/>
  <c r="O64" i="6"/>
  <c r="O52" i="6"/>
  <c r="O44" i="6"/>
  <c r="O36" i="6"/>
  <c r="O28" i="6"/>
  <c r="O24" i="6"/>
  <c r="O455" i="6"/>
  <c r="O439" i="6"/>
  <c r="O391" i="6"/>
  <c r="O375" i="6"/>
  <c r="O327" i="6"/>
  <c r="O311" i="6"/>
  <c r="O263" i="6"/>
  <c r="O247" i="6"/>
  <c r="O167" i="6"/>
  <c r="O151" i="6"/>
  <c r="O544" i="6"/>
  <c r="O528" i="6"/>
  <c r="O512" i="6"/>
  <c r="O496" i="6"/>
  <c r="O480" i="6"/>
  <c r="O464" i="6"/>
  <c r="O440" i="6"/>
  <c r="O428" i="6"/>
  <c r="O424" i="6"/>
  <c r="O416" i="6"/>
  <c r="O412" i="6"/>
  <c r="O400" i="6"/>
  <c r="O376" i="6"/>
  <c r="O364" i="6"/>
  <c r="O360" i="6"/>
  <c r="O352" i="6"/>
  <c r="O348" i="6"/>
  <c r="O336" i="6"/>
  <c r="O312" i="6"/>
  <c r="O300" i="6"/>
  <c r="O296" i="6"/>
  <c r="O288" i="6"/>
  <c r="O284" i="6"/>
  <c r="O276" i="6"/>
  <c r="O272" i="6"/>
  <c r="O260" i="6"/>
  <c r="O248" i="6"/>
  <c r="O236" i="6"/>
  <c r="O232" i="6"/>
  <c r="O224" i="6"/>
  <c r="O220" i="6"/>
  <c r="O212" i="6"/>
  <c r="O208" i="6"/>
  <c r="O196" i="6"/>
  <c r="O188" i="6"/>
  <c r="O184" i="6"/>
  <c r="O176" i="6"/>
  <c r="O168" i="6"/>
  <c r="O164" i="6"/>
  <c r="O160" i="6"/>
  <c r="O148" i="6"/>
  <c r="O140" i="6"/>
  <c r="O132" i="6"/>
  <c r="O124" i="6"/>
  <c r="O120" i="6"/>
  <c r="O112" i="6"/>
  <c r="O104" i="6"/>
  <c r="O96" i="6"/>
  <c r="O84" i="6"/>
  <c r="O80" i="6"/>
  <c r="O76" i="6"/>
  <c r="O68" i="6"/>
  <c r="O60" i="6"/>
  <c r="O56" i="6"/>
  <c r="O48" i="6"/>
  <c r="O40" i="6"/>
  <c r="O32" i="6"/>
  <c r="O20" i="6"/>
  <c r="O16" i="6"/>
  <c r="O12" i="6"/>
  <c r="O123" i="6"/>
  <c r="O119" i="6"/>
  <c r="O115" i="6"/>
  <c r="O107" i="6"/>
  <c r="O103" i="6"/>
  <c r="O99" i="6"/>
  <c r="O95" i="6"/>
  <c r="O91" i="6"/>
  <c r="O87" i="6"/>
  <c r="O83" i="6"/>
  <c r="O79" i="6"/>
  <c r="O75" i="6"/>
  <c r="O71" i="6"/>
  <c r="O67" i="6"/>
  <c r="O63" i="6"/>
  <c r="O59" i="6"/>
  <c r="O55" i="6"/>
  <c r="O51" i="6"/>
  <c r="O47" i="6"/>
  <c r="O43" i="6"/>
  <c r="O39" i="6"/>
  <c r="O35" i="6"/>
  <c r="O31" i="6"/>
  <c r="O27" i="6"/>
  <c r="O23" i="6"/>
  <c r="O19" i="6"/>
  <c r="O15" i="6"/>
  <c r="O410" i="6"/>
  <c r="O394" i="6"/>
  <c r="O378" i="6"/>
  <c r="O362" i="6"/>
  <c r="O346" i="6"/>
  <c r="O330" i="6"/>
  <c r="O314" i="6"/>
  <c r="O298" i="6"/>
  <c r="O282" i="6"/>
  <c r="O266" i="6"/>
  <c r="O250" i="6"/>
  <c r="O234" i="6"/>
  <c r="O218" i="6"/>
  <c r="O202" i="6"/>
  <c r="O186" i="6"/>
  <c r="O170" i="6"/>
  <c r="O154" i="6"/>
  <c r="O138" i="6"/>
  <c r="O122" i="6"/>
  <c r="O106" i="6"/>
  <c r="O426" i="6"/>
  <c r="O608" i="6"/>
  <c r="O604" i="6"/>
  <c r="O600" i="6"/>
  <c r="O596" i="6"/>
  <c r="O592" i="6"/>
  <c r="O588" i="6"/>
  <c r="O584" i="6"/>
  <c r="O580" i="6"/>
  <c r="O576" i="6"/>
  <c r="O572" i="6"/>
  <c r="O568" i="6"/>
  <c r="O564" i="6"/>
  <c r="O560" i="6"/>
  <c r="O556" i="6"/>
  <c r="O552" i="6"/>
  <c r="O548" i="6"/>
  <c r="O532" i="6"/>
  <c r="O516" i="6"/>
  <c r="O500" i="6"/>
  <c r="O484" i="6"/>
  <c r="O468" i="6"/>
  <c r="O452" i="6"/>
  <c r="O436" i="6"/>
  <c r="O420" i="6"/>
  <c r="O404" i="6"/>
  <c r="O388" i="6"/>
  <c r="O372" i="6"/>
  <c r="O356" i="6"/>
  <c r="O340" i="6"/>
  <c r="O324" i="6"/>
  <c r="O308" i="6"/>
  <c r="O292" i="6"/>
  <c r="O538" i="6"/>
  <c r="O522" i="6"/>
  <c r="O506" i="6"/>
  <c r="O490" i="6"/>
  <c r="O474" i="6"/>
  <c r="O458" i="6"/>
  <c r="O442" i="6"/>
  <c r="O543" i="6"/>
  <c r="O527" i="6"/>
  <c r="O511" i="6"/>
  <c r="O495" i="6"/>
  <c r="O479" i="6"/>
  <c r="O463" i="6"/>
  <c r="O447" i="6"/>
  <c r="O431" i="6"/>
  <c r="O415" i="6"/>
  <c r="O399" i="6"/>
  <c r="O383" i="6"/>
  <c r="O367" i="6"/>
  <c r="O351" i="6"/>
  <c r="O335" i="6"/>
  <c r="O319" i="6"/>
  <c r="O303" i="6"/>
  <c r="O287" i="6"/>
  <c r="O271" i="6"/>
  <c r="O255" i="6"/>
  <c r="O239" i="6"/>
  <c r="O223" i="6"/>
  <c r="O207" i="6"/>
  <c r="O191" i="6"/>
  <c r="O175" i="6"/>
  <c r="O159" i="6"/>
  <c r="O143" i="6"/>
  <c r="O127" i="6"/>
  <c r="O111" i="6"/>
  <c r="O10" i="6" l="1"/>
  <c r="G8" i="7"/>
  <c r="G12" i="7"/>
  <c r="G16" i="7"/>
  <c r="G20" i="7"/>
  <c r="G24" i="7"/>
  <c r="G28" i="7"/>
  <c r="G32" i="7"/>
  <c r="G36" i="7"/>
  <c r="G40" i="7"/>
  <c r="G44" i="7"/>
  <c r="G48" i="7"/>
  <c r="G52" i="7"/>
  <c r="G56" i="7"/>
  <c r="G60" i="7"/>
  <c r="G64" i="7"/>
  <c r="G68" i="7"/>
  <c r="G72" i="7"/>
  <c r="G76" i="7"/>
  <c r="G80" i="7"/>
  <c r="G84" i="7"/>
  <c r="G88" i="7"/>
  <c r="G92" i="7"/>
  <c r="G96" i="7"/>
  <c r="G100" i="7"/>
  <c r="G104" i="7"/>
  <c r="G108" i="7"/>
  <c r="G112" i="7"/>
  <c r="G116" i="7"/>
  <c r="G120" i="7"/>
  <c r="G124" i="7"/>
  <c r="G128" i="7"/>
  <c r="G132" i="7"/>
  <c r="G136" i="7"/>
  <c r="G140" i="7"/>
  <c r="G144" i="7"/>
  <c r="G148" i="7"/>
  <c r="G152" i="7"/>
  <c r="G156" i="7"/>
  <c r="G160" i="7"/>
  <c r="G164" i="7"/>
  <c r="G168" i="7"/>
  <c r="G13" i="7"/>
  <c r="G18" i="7"/>
  <c r="G23" i="7"/>
  <c r="G29" i="7"/>
  <c r="G34" i="7"/>
  <c r="G39" i="7"/>
  <c r="G45" i="7"/>
  <c r="G50" i="7"/>
  <c r="G55" i="7"/>
  <c r="G61" i="7"/>
  <c r="G66" i="7"/>
  <c r="G71" i="7"/>
  <c r="G77" i="7"/>
  <c r="G82" i="7"/>
  <c r="G87" i="7"/>
  <c r="G93" i="7"/>
  <c r="G98" i="7"/>
  <c r="G103" i="7"/>
  <c r="G109" i="7"/>
  <c r="G114" i="7"/>
  <c r="G119" i="7"/>
  <c r="G125" i="7"/>
  <c r="G130" i="7"/>
  <c r="G135" i="7"/>
  <c r="G141" i="7"/>
  <c r="G146" i="7"/>
  <c r="G151" i="7"/>
  <c r="G157" i="7"/>
  <c r="G162" i="7"/>
  <c r="G167" i="7"/>
  <c r="G172" i="7"/>
  <c r="G176" i="7"/>
  <c r="G180" i="7"/>
  <c r="G184" i="7"/>
  <c r="G188" i="7"/>
  <c r="G192" i="7"/>
  <c r="G196" i="7"/>
  <c r="G200" i="7"/>
  <c r="G204" i="7"/>
  <c r="G208" i="7"/>
  <c r="G212" i="7"/>
  <c r="G216" i="7"/>
  <c r="G220" i="7"/>
  <c r="G224" i="7"/>
  <c r="G228" i="7"/>
  <c r="G232" i="7"/>
  <c r="G236" i="7"/>
  <c r="G240" i="7"/>
  <c r="G244" i="7"/>
  <c r="G248" i="7"/>
  <c r="G252" i="7"/>
  <c r="G256" i="7"/>
  <c r="G260" i="7"/>
  <c r="G264" i="7"/>
  <c r="G268" i="7"/>
  <c r="G272" i="7"/>
  <c r="G276" i="7"/>
  <c r="G280" i="7"/>
  <c r="G284" i="7"/>
  <c r="G288" i="7"/>
  <c r="G292" i="7"/>
  <c r="G296" i="7"/>
  <c r="G300" i="7"/>
  <c r="G304" i="7"/>
  <c r="G308" i="7"/>
  <c r="G312" i="7"/>
  <c r="G316" i="7"/>
  <c r="G320" i="7"/>
  <c r="G324" i="7"/>
  <c r="G328" i="7"/>
  <c r="G332" i="7"/>
  <c r="G336" i="7"/>
  <c r="G340" i="7"/>
  <c r="G344" i="7"/>
  <c r="G348" i="7"/>
  <c r="G352" i="7"/>
  <c r="G356" i="7"/>
  <c r="G360" i="7"/>
  <c r="G364" i="7"/>
  <c r="G368" i="7"/>
  <c r="G372" i="7"/>
  <c r="G376" i="7"/>
  <c r="G380" i="7"/>
  <c r="G384" i="7"/>
  <c r="G388" i="7"/>
  <c r="G392" i="7"/>
  <c r="G396" i="7"/>
  <c r="G400" i="7"/>
  <c r="G404" i="7"/>
  <c r="G408" i="7"/>
  <c r="G412" i="7"/>
  <c r="G416" i="7"/>
  <c r="G420" i="7"/>
  <c r="G424" i="7"/>
  <c r="G428" i="7"/>
  <c r="G432" i="7"/>
  <c r="G436" i="7"/>
  <c r="G440" i="7"/>
  <c r="G444" i="7"/>
  <c r="G448" i="7"/>
  <c r="G452" i="7"/>
  <c r="G456" i="7"/>
  <c r="G460" i="7"/>
  <c r="G464" i="7"/>
  <c r="G468" i="7"/>
  <c r="G472" i="7"/>
  <c r="G476" i="7"/>
  <c r="G480" i="7"/>
  <c r="G484" i="7"/>
  <c r="G488" i="7"/>
  <c r="G492" i="7"/>
  <c r="G496" i="7"/>
  <c r="G500" i="7"/>
  <c r="G504" i="7"/>
  <c r="G508" i="7"/>
  <c r="G512" i="7"/>
  <c r="G516" i="7"/>
  <c r="G14" i="7"/>
  <c r="G21" i="7"/>
  <c r="G27" i="7"/>
  <c r="G35" i="7"/>
  <c r="G42" i="7"/>
  <c r="G49" i="7"/>
  <c r="G57" i="7"/>
  <c r="G63" i="7"/>
  <c r="G70" i="7"/>
  <c r="G78" i="7"/>
  <c r="G85" i="7"/>
  <c r="G91" i="7"/>
  <c r="G99" i="7"/>
  <c r="G106" i="7"/>
  <c r="G113" i="7"/>
  <c r="G121" i="7"/>
  <c r="G127" i="7"/>
  <c r="G134" i="7"/>
  <c r="G142" i="7"/>
  <c r="G149" i="7"/>
  <c r="G155" i="7"/>
  <c r="G163" i="7"/>
  <c r="G170" i="7"/>
  <c r="G175" i="7"/>
  <c r="G181" i="7"/>
  <c r="G186" i="7"/>
  <c r="G191" i="7"/>
  <c r="G197" i="7"/>
  <c r="G202" i="7"/>
  <c r="G207" i="7"/>
  <c r="G213" i="7"/>
  <c r="G218" i="7"/>
  <c r="G223" i="7"/>
  <c r="G229" i="7"/>
  <c r="G234" i="7"/>
  <c r="G239" i="7"/>
  <c r="G245" i="7"/>
  <c r="G250" i="7"/>
  <c r="G255" i="7"/>
  <c r="G261" i="7"/>
  <c r="G266" i="7"/>
  <c r="G271" i="7"/>
  <c r="G277" i="7"/>
  <c r="G282" i="7"/>
  <c r="G287" i="7"/>
  <c r="G293" i="7"/>
  <c r="G298" i="7"/>
  <c r="G303" i="7"/>
  <c r="G309" i="7"/>
  <c r="G314" i="7"/>
  <c r="G319" i="7"/>
  <c r="G325" i="7"/>
  <c r="G330" i="7"/>
  <c r="G335" i="7"/>
  <c r="G341" i="7"/>
  <c r="G346" i="7"/>
  <c r="G351" i="7"/>
  <c r="G357" i="7"/>
  <c r="G362" i="7"/>
  <c r="G367" i="7"/>
  <c r="G373" i="7"/>
  <c r="G378" i="7"/>
  <c r="G383" i="7"/>
  <c r="G389" i="7"/>
  <c r="G394" i="7"/>
  <c r="G399" i="7"/>
  <c r="G405" i="7"/>
  <c r="G410" i="7"/>
  <c r="G415" i="7"/>
  <c r="G421" i="7"/>
  <c r="G426" i="7"/>
  <c r="G431" i="7"/>
  <c r="G437" i="7"/>
  <c r="G442" i="7"/>
  <c r="G447" i="7"/>
  <c r="G453" i="7"/>
  <c r="G458" i="7"/>
  <c r="G463" i="7"/>
  <c r="G469" i="7"/>
  <c r="G474" i="7"/>
  <c r="G479" i="7"/>
  <c r="G485" i="7"/>
  <c r="G490" i="7"/>
  <c r="G495" i="7"/>
  <c r="G501" i="7"/>
  <c r="G506" i="7"/>
  <c r="G511" i="7"/>
  <c r="G517" i="7"/>
  <c r="G521" i="7"/>
  <c r="G525" i="7"/>
  <c r="G529" i="7"/>
  <c r="G533" i="7"/>
  <c r="G537" i="7"/>
  <c r="G541" i="7"/>
  <c r="G545" i="7"/>
  <c r="G549" i="7"/>
  <c r="G553" i="7"/>
  <c r="G557" i="7"/>
  <c r="G561" i="7"/>
  <c r="G565" i="7"/>
  <c r="G569" i="7"/>
  <c r="G573" i="7"/>
  <c r="G577" i="7"/>
  <c r="G581" i="7"/>
  <c r="G9" i="7"/>
  <c r="G15" i="7"/>
  <c r="G22" i="7"/>
  <c r="G30" i="7"/>
  <c r="G37" i="7"/>
  <c r="G43" i="7"/>
  <c r="G51" i="7"/>
  <c r="G58" i="7"/>
  <c r="G65" i="7"/>
  <c r="G73" i="7"/>
  <c r="G79" i="7"/>
  <c r="G86" i="7"/>
  <c r="G94" i="7"/>
  <c r="G101" i="7"/>
  <c r="G107" i="7"/>
  <c r="G115" i="7"/>
  <c r="G122" i="7"/>
  <c r="G129" i="7"/>
  <c r="G137" i="7"/>
  <c r="G143" i="7"/>
  <c r="G150" i="7"/>
  <c r="G158" i="7"/>
  <c r="G165" i="7"/>
  <c r="G171" i="7"/>
  <c r="G177" i="7"/>
  <c r="G182" i="7"/>
  <c r="G187" i="7"/>
  <c r="G193" i="7"/>
  <c r="G198" i="7"/>
  <c r="G203" i="7"/>
  <c r="G209" i="7"/>
  <c r="G214" i="7"/>
  <c r="G219" i="7"/>
  <c r="G225" i="7"/>
  <c r="G230" i="7"/>
  <c r="G235" i="7"/>
  <c r="G241" i="7"/>
  <c r="G246" i="7"/>
  <c r="G251" i="7"/>
  <c r="G257" i="7"/>
  <c r="G262" i="7"/>
  <c r="G267" i="7"/>
  <c r="G273" i="7"/>
  <c r="G278" i="7"/>
  <c r="G283" i="7"/>
  <c r="G289" i="7"/>
  <c r="G294" i="7"/>
  <c r="G299" i="7"/>
  <c r="G305" i="7"/>
  <c r="G310" i="7"/>
  <c r="G315" i="7"/>
  <c r="G321" i="7"/>
  <c r="G326" i="7"/>
  <c r="G331" i="7"/>
  <c r="G337" i="7"/>
  <c r="G342" i="7"/>
  <c r="G347" i="7"/>
  <c r="G353" i="7"/>
  <c r="G358" i="7"/>
  <c r="G363" i="7"/>
  <c r="G369" i="7"/>
  <c r="G374" i="7"/>
  <c r="G379" i="7"/>
  <c r="G385" i="7"/>
  <c r="G390" i="7"/>
  <c r="G395" i="7"/>
  <c r="G401" i="7"/>
  <c r="G406" i="7"/>
  <c r="G411" i="7"/>
  <c r="G417" i="7"/>
  <c r="G422" i="7"/>
  <c r="G427" i="7"/>
  <c r="G433" i="7"/>
  <c r="G438" i="7"/>
  <c r="G443" i="7"/>
  <c r="G449" i="7"/>
  <c r="G454" i="7"/>
  <c r="G459" i="7"/>
  <c r="G465" i="7"/>
  <c r="G470" i="7"/>
  <c r="G475" i="7"/>
  <c r="G481" i="7"/>
  <c r="G486" i="7"/>
  <c r="G491" i="7"/>
  <c r="G497" i="7"/>
  <c r="G502" i="7"/>
  <c r="G507" i="7"/>
  <c r="G513" i="7"/>
  <c r="G518" i="7"/>
  <c r="G522" i="7"/>
  <c r="G526" i="7"/>
  <c r="G530" i="7"/>
  <c r="G534" i="7"/>
  <c r="G538" i="7"/>
  <c r="G542" i="7"/>
  <c r="G546" i="7"/>
  <c r="G550" i="7"/>
  <c r="G554" i="7"/>
  <c r="G558" i="7"/>
  <c r="G562" i="7"/>
  <c r="G566" i="7"/>
  <c r="G570" i="7"/>
  <c r="G574" i="7"/>
  <c r="G578" i="7"/>
  <c r="G7" i="7"/>
  <c r="G10" i="7"/>
  <c r="G17" i="7"/>
  <c r="G25" i="7"/>
  <c r="G31" i="7"/>
  <c r="G38" i="7"/>
  <c r="G46" i="7"/>
  <c r="G53" i="7"/>
  <c r="G59" i="7"/>
  <c r="G67" i="7"/>
  <c r="G74" i="7"/>
  <c r="G81" i="7"/>
  <c r="G89" i="7"/>
  <c r="G95" i="7"/>
  <c r="G102" i="7"/>
  <c r="G110" i="7"/>
  <c r="G117" i="7"/>
  <c r="G123" i="7"/>
  <c r="G131" i="7"/>
  <c r="G138" i="7"/>
  <c r="G145" i="7"/>
  <c r="G153" i="7"/>
  <c r="G159" i="7"/>
  <c r="G166" i="7"/>
  <c r="G173" i="7"/>
  <c r="G178" i="7"/>
  <c r="G183" i="7"/>
  <c r="G189" i="7"/>
  <c r="G194" i="7"/>
  <c r="G199" i="7"/>
  <c r="G205" i="7"/>
  <c r="G210" i="7"/>
  <c r="G215" i="7"/>
  <c r="G221" i="7"/>
  <c r="G226" i="7"/>
  <c r="G231" i="7"/>
  <c r="G237" i="7"/>
  <c r="G242" i="7"/>
  <c r="G247" i="7"/>
  <c r="G253" i="7"/>
  <c r="G258" i="7"/>
  <c r="G263" i="7"/>
  <c r="G269" i="7"/>
  <c r="G274" i="7"/>
  <c r="G279" i="7"/>
  <c r="G285" i="7"/>
  <c r="G290" i="7"/>
  <c r="G19" i="7"/>
  <c r="G47" i="7"/>
  <c r="G75" i="7"/>
  <c r="G105" i="7"/>
  <c r="G133" i="7"/>
  <c r="G161" i="7"/>
  <c r="G185" i="7"/>
  <c r="G206" i="7"/>
  <c r="G227" i="7"/>
  <c r="G249" i="7"/>
  <c r="G270" i="7"/>
  <c r="G291" i="7"/>
  <c r="G302" i="7"/>
  <c r="G313" i="7"/>
  <c r="G323" i="7"/>
  <c r="G334" i="7"/>
  <c r="G345" i="7"/>
  <c r="G355" i="7"/>
  <c r="G366" i="7"/>
  <c r="G377" i="7"/>
  <c r="G387" i="7"/>
  <c r="G398" i="7"/>
  <c r="G409" i="7"/>
  <c r="G419" i="7"/>
  <c r="G430" i="7"/>
  <c r="G441" i="7"/>
  <c r="G451" i="7"/>
  <c r="G462" i="7"/>
  <c r="G473" i="7"/>
  <c r="G483" i="7"/>
  <c r="G494" i="7"/>
  <c r="G505" i="7"/>
  <c r="G515" i="7"/>
  <c r="G524" i="7"/>
  <c r="G532" i="7"/>
  <c r="G540" i="7"/>
  <c r="G548" i="7"/>
  <c r="G556" i="7"/>
  <c r="G564" i="7"/>
  <c r="G572" i="7"/>
  <c r="G580" i="7"/>
  <c r="G26" i="7"/>
  <c r="G54" i="7"/>
  <c r="G83" i="7"/>
  <c r="G111" i="7"/>
  <c r="G139" i="7"/>
  <c r="G169" i="7"/>
  <c r="G190" i="7"/>
  <c r="G211" i="7"/>
  <c r="G233" i="7"/>
  <c r="G254" i="7"/>
  <c r="G275" i="7"/>
  <c r="G295" i="7"/>
  <c r="G306" i="7"/>
  <c r="G317" i="7"/>
  <c r="G327" i="7"/>
  <c r="G338" i="7"/>
  <c r="G349" i="7"/>
  <c r="G359" i="7"/>
  <c r="G370" i="7"/>
  <c r="G381" i="7"/>
  <c r="G391" i="7"/>
  <c r="G402" i="7"/>
  <c r="G413" i="7"/>
  <c r="G423" i="7"/>
  <c r="G434" i="7"/>
  <c r="G445" i="7"/>
  <c r="G455" i="7"/>
  <c r="G466" i="7"/>
  <c r="G477" i="7"/>
  <c r="G487" i="7"/>
  <c r="G498" i="7"/>
  <c r="G509" i="7"/>
  <c r="G519" i="7"/>
  <c r="G527" i="7"/>
  <c r="G535" i="7"/>
  <c r="G543" i="7"/>
  <c r="G551" i="7"/>
  <c r="G559" i="7"/>
  <c r="G567" i="7"/>
  <c r="G575" i="7"/>
  <c r="G33" i="7"/>
  <c r="G62" i="7"/>
  <c r="G90" i="7"/>
  <c r="G118" i="7"/>
  <c r="G147" i="7"/>
  <c r="G174" i="7"/>
  <c r="G195" i="7"/>
  <c r="G217" i="7"/>
  <c r="G238" i="7"/>
  <c r="G259" i="7"/>
  <c r="G281" i="7"/>
  <c r="G297" i="7"/>
  <c r="G307" i="7"/>
  <c r="G318" i="7"/>
  <c r="G329" i="7"/>
  <c r="G339" i="7"/>
  <c r="G350" i="7"/>
  <c r="G361" i="7"/>
  <c r="G371" i="7"/>
  <c r="G382" i="7"/>
  <c r="G393" i="7"/>
  <c r="G403" i="7"/>
  <c r="G414" i="7"/>
  <c r="G425" i="7"/>
  <c r="G435" i="7"/>
  <c r="G446" i="7"/>
  <c r="G457" i="7"/>
  <c r="G467" i="7"/>
  <c r="G478" i="7"/>
  <c r="G489" i="7"/>
  <c r="G499" i="7"/>
  <c r="G510" i="7"/>
  <c r="G520" i="7"/>
  <c r="G528" i="7"/>
  <c r="G536" i="7"/>
  <c r="G544" i="7"/>
  <c r="G552" i="7"/>
  <c r="G560" i="7"/>
  <c r="G568" i="7"/>
  <c r="G576" i="7"/>
  <c r="G11" i="7"/>
  <c r="G41" i="7"/>
  <c r="G69" i="7"/>
  <c r="G6" i="7" s="1"/>
  <c r="G97" i="7"/>
  <c r="G126" i="7"/>
  <c r="G154" i="7"/>
  <c r="G179" i="7"/>
  <c r="G201" i="7"/>
  <c r="G222" i="7"/>
  <c r="G243" i="7"/>
  <c r="G265" i="7"/>
  <c r="G286" i="7"/>
  <c r="G301" i="7"/>
  <c r="G311" i="7"/>
  <c r="G322" i="7"/>
  <c r="G333" i="7"/>
  <c r="G343" i="7"/>
  <c r="G354" i="7"/>
  <c r="G365" i="7"/>
  <c r="G375" i="7"/>
  <c r="G386" i="7"/>
  <c r="G397" i="7"/>
  <c r="G407" i="7"/>
  <c r="G418" i="7"/>
  <c r="G429" i="7"/>
  <c r="G439" i="7"/>
  <c r="G450" i="7"/>
  <c r="G461" i="7"/>
  <c r="G471" i="7"/>
  <c r="G482" i="7"/>
  <c r="G493" i="7"/>
  <c r="G503" i="7"/>
  <c r="G514" i="7"/>
  <c r="G523" i="7"/>
  <c r="G531" i="7"/>
  <c r="G539" i="7"/>
  <c r="G547" i="7"/>
  <c r="G555" i="7"/>
  <c r="G563" i="7"/>
  <c r="G571" i="7"/>
  <c r="G579" i="7"/>
  <c r="H6" i="7"/>
  <c r="I15" i="7" l="1"/>
  <c r="J15" i="7" s="1"/>
  <c r="I23" i="7"/>
  <c r="J23" i="7" s="1"/>
  <c r="I31" i="7"/>
  <c r="J31" i="7" s="1"/>
  <c r="I39" i="7"/>
  <c r="J39" i="7" s="1"/>
  <c r="I47" i="7"/>
  <c r="J47" i="7" s="1"/>
  <c r="I55" i="7"/>
  <c r="J55" i="7" s="1"/>
  <c r="I63" i="7"/>
  <c r="J63" i="7" s="1"/>
  <c r="I71" i="7"/>
  <c r="J71" i="7" s="1"/>
  <c r="I79" i="7"/>
  <c r="J79" i="7" s="1"/>
  <c r="I87" i="7"/>
  <c r="J87" i="7" s="1"/>
  <c r="I95" i="7"/>
  <c r="J95" i="7" s="1"/>
  <c r="I103" i="7"/>
  <c r="J103" i="7" s="1"/>
  <c r="I111" i="7"/>
  <c r="J111" i="7" s="1"/>
  <c r="I119" i="7"/>
  <c r="J119" i="7" s="1"/>
  <c r="I127" i="7"/>
  <c r="J127" i="7" s="1"/>
  <c r="I135" i="7"/>
  <c r="J135" i="7" s="1"/>
  <c r="I143" i="7"/>
  <c r="J143" i="7" s="1"/>
  <c r="I151" i="7"/>
  <c r="J151" i="7" s="1"/>
  <c r="I159" i="7"/>
  <c r="J159" i="7" s="1"/>
  <c r="I167" i="7"/>
  <c r="J167" i="7" s="1"/>
  <c r="I175" i="7"/>
  <c r="J175" i="7" s="1"/>
  <c r="I183" i="7"/>
  <c r="J183" i="7" s="1"/>
  <c r="I191" i="7"/>
  <c r="J191" i="7" s="1"/>
  <c r="I199" i="7"/>
  <c r="J199" i="7" s="1"/>
  <c r="I207" i="7"/>
  <c r="J207" i="7" s="1"/>
  <c r="I215" i="7"/>
  <c r="J215" i="7" s="1"/>
  <c r="I223" i="7"/>
  <c r="J223" i="7" s="1"/>
  <c r="I231" i="7"/>
  <c r="J231" i="7" s="1"/>
  <c r="I239" i="7"/>
  <c r="J239" i="7" s="1"/>
  <c r="I247" i="7"/>
  <c r="J247" i="7" s="1"/>
  <c r="I255" i="7"/>
  <c r="J255" i="7" s="1"/>
  <c r="I263" i="7"/>
  <c r="J263" i="7" s="1"/>
  <c r="I271" i="7"/>
  <c r="J271" i="7" s="1"/>
  <c r="I279" i="7"/>
  <c r="J279" i="7" s="1"/>
  <c r="I287" i="7"/>
  <c r="J287" i="7" s="1"/>
  <c r="I295" i="7"/>
  <c r="J295" i="7" s="1"/>
  <c r="I303" i="7"/>
  <c r="J303" i="7" s="1"/>
  <c r="I311" i="7"/>
  <c r="J311" i="7" s="1"/>
  <c r="I319" i="7"/>
  <c r="J319" i="7" s="1"/>
  <c r="I327" i="7"/>
  <c r="J327" i="7" s="1"/>
  <c r="I335" i="7"/>
  <c r="J335" i="7" s="1"/>
  <c r="I343" i="7"/>
  <c r="J343" i="7" s="1"/>
  <c r="I351" i="7"/>
  <c r="J351" i="7" s="1"/>
  <c r="I359" i="7"/>
  <c r="J359" i="7" s="1"/>
  <c r="I367" i="7"/>
  <c r="J367" i="7" s="1"/>
  <c r="I375" i="7"/>
  <c r="J375" i="7" s="1"/>
  <c r="I383" i="7"/>
  <c r="J383" i="7" s="1"/>
  <c r="I391" i="7"/>
  <c r="J391" i="7" s="1"/>
  <c r="I399" i="7"/>
  <c r="J399" i="7" s="1"/>
  <c r="I407" i="7"/>
  <c r="J407" i="7" s="1"/>
  <c r="I415" i="7"/>
  <c r="J415" i="7" s="1"/>
  <c r="I423" i="7"/>
  <c r="J423" i="7" s="1"/>
  <c r="I431" i="7"/>
  <c r="J431" i="7" s="1"/>
  <c r="I439" i="7"/>
  <c r="J439" i="7" s="1"/>
  <c r="I447" i="7"/>
  <c r="J447" i="7" s="1"/>
  <c r="I455" i="7"/>
  <c r="J455" i="7" s="1"/>
  <c r="I463" i="7"/>
  <c r="J463" i="7" s="1"/>
  <c r="I471" i="7"/>
  <c r="J471" i="7" s="1"/>
  <c r="I479" i="7"/>
  <c r="J479" i="7" s="1"/>
  <c r="I487" i="7"/>
  <c r="J487" i="7" s="1"/>
  <c r="I495" i="7"/>
  <c r="J495" i="7" s="1"/>
  <c r="I503" i="7"/>
  <c r="J503" i="7" s="1"/>
  <c r="I511" i="7"/>
  <c r="J511" i="7" s="1"/>
  <c r="I519" i="7"/>
  <c r="J519" i="7" s="1"/>
  <c r="I527" i="7"/>
  <c r="J527" i="7" s="1"/>
  <c r="I535" i="7"/>
  <c r="J535" i="7" s="1"/>
  <c r="I543" i="7"/>
  <c r="J543" i="7" s="1"/>
  <c r="I551" i="7"/>
  <c r="J551" i="7" s="1"/>
  <c r="I559" i="7"/>
  <c r="J559" i="7" s="1"/>
  <c r="I567" i="7"/>
  <c r="J567" i="7" s="1"/>
  <c r="I575" i="7"/>
  <c r="J575" i="7" s="1"/>
  <c r="I8" i="7"/>
  <c r="J8" i="7" s="1"/>
  <c r="I16" i="7"/>
  <c r="J16" i="7" s="1"/>
  <c r="I24" i="7"/>
  <c r="J24" i="7" s="1"/>
  <c r="I32" i="7"/>
  <c r="J32" i="7" s="1"/>
  <c r="I40" i="7"/>
  <c r="J40" i="7" s="1"/>
  <c r="I48" i="7"/>
  <c r="J48" i="7" s="1"/>
  <c r="I56" i="7"/>
  <c r="J56" i="7" s="1"/>
  <c r="I64" i="7"/>
  <c r="J64" i="7" s="1"/>
  <c r="I72" i="7"/>
  <c r="J72" i="7" s="1"/>
  <c r="I80" i="7"/>
  <c r="J80" i="7" s="1"/>
  <c r="I88" i="7"/>
  <c r="J88" i="7" s="1"/>
  <c r="I96" i="7"/>
  <c r="J96" i="7" s="1"/>
  <c r="I104" i="7"/>
  <c r="J104" i="7" s="1"/>
  <c r="I112" i="7"/>
  <c r="J112" i="7" s="1"/>
  <c r="I120" i="7"/>
  <c r="J120" i="7" s="1"/>
  <c r="I128" i="7"/>
  <c r="J128" i="7" s="1"/>
  <c r="I136" i="7"/>
  <c r="J136" i="7" s="1"/>
  <c r="I144" i="7"/>
  <c r="J144" i="7" s="1"/>
  <c r="I152" i="7"/>
  <c r="J152" i="7" s="1"/>
  <c r="I160" i="7"/>
  <c r="J160" i="7" s="1"/>
  <c r="I168" i="7"/>
  <c r="J168" i="7" s="1"/>
  <c r="I176" i="7"/>
  <c r="J176" i="7" s="1"/>
  <c r="I184" i="7"/>
  <c r="J184" i="7" s="1"/>
  <c r="I192" i="7"/>
  <c r="J192" i="7" s="1"/>
  <c r="I200" i="7"/>
  <c r="J200" i="7" s="1"/>
  <c r="I208" i="7"/>
  <c r="J208" i="7" s="1"/>
  <c r="I216" i="7"/>
  <c r="J216" i="7" s="1"/>
  <c r="I224" i="7"/>
  <c r="J224" i="7" s="1"/>
  <c r="I232" i="7"/>
  <c r="J232" i="7" s="1"/>
  <c r="I240" i="7"/>
  <c r="J240" i="7" s="1"/>
  <c r="I248" i="7"/>
  <c r="J248" i="7" s="1"/>
  <c r="I256" i="7"/>
  <c r="J256" i="7" s="1"/>
  <c r="I264" i="7"/>
  <c r="J264" i="7" s="1"/>
  <c r="I272" i="7"/>
  <c r="J272" i="7" s="1"/>
  <c r="I280" i="7"/>
  <c r="J280" i="7" s="1"/>
  <c r="I288" i="7"/>
  <c r="J288" i="7" s="1"/>
  <c r="I296" i="7"/>
  <c r="J296" i="7" s="1"/>
  <c r="I304" i="7"/>
  <c r="J304" i="7" s="1"/>
  <c r="I312" i="7"/>
  <c r="J312" i="7" s="1"/>
  <c r="I320" i="7"/>
  <c r="J320" i="7" s="1"/>
  <c r="I328" i="7"/>
  <c r="J328" i="7" s="1"/>
  <c r="I336" i="7"/>
  <c r="J336" i="7" s="1"/>
  <c r="I344" i="7"/>
  <c r="J344" i="7" s="1"/>
  <c r="I352" i="7"/>
  <c r="J352" i="7" s="1"/>
  <c r="I360" i="7"/>
  <c r="J360" i="7" s="1"/>
  <c r="I368" i="7"/>
  <c r="J368" i="7" s="1"/>
  <c r="I376" i="7"/>
  <c r="J376" i="7" s="1"/>
  <c r="I384" i="7"/>
  <c r="J384" i="7" s="1"/>
  <c r="I392" i="7"/>
  <c r="J392" i="7" s="1"/>
  <c r="I400" i="7"/>
  <c r="J400" i="7" s="1"/>
  <c r="I408" i="7"/>
  <c r="J408" i="7" s="1"/>
  <c r="I416" i="7"/>
  <c r="J416" i="7" s="1"/>
  <c r="I424" i="7"/>
  <c r="J424" i="7" s="1"/>
  <c r="I432" i="7"/>
  <c r="J432" i="7" s="1"/>
  <c r="I440" i="7"/>
  <c r="J440" i="7" s="1"/>
  <c r="I448" i="7"/>
  <c r="J448" i="7" s="1"/>
  <c r="I456" i="7"/>
  <c r="J456" i="7" s="1"/>
  <c r="I464" i="7"/>
  <c r="J464" i="7" s="1"/>
  <c r="I472" i="7"/>
  <c r="J472" i="7" s="1"/>
  <c r="I480" i="7"/>
  <c r="J480" i="7" s="1"/>
  <c r="I488" i="7"/>
  <c r="J488" i="7" s="1"/>
  <c r="I496" i="7"/>
  <c r="J496" i="7" s="1"/>
  <c r="I504" i="7"/>
  <c r="J504" i="7" s="1"/>
  <c r="I512" i="7"/>
  <c r="J512" i="7" s="1"/>
  <c r="I520" i="7"/>
  <c r="J520" i="7" s="1"/>
  <c r="I528" i="7"/>
  <c r="J528" i="7" s="1"/>
  <c r="I536" i="7"/>
  <c r="J536" i="7" s="1"/>
  <c r="I544" i="7"/>
  <c r="J544" i="7" s="1"/>
  <c r="I552" i="7"/>
  <c r="J552" i="7" s="1"/>
  <c r="I560" i="7"/>
  <c r="J560" i="7" s="1"/>
  <c r="I568" i="7"/>
  <c r="J568" i="7" s="1"/>
  <c r="I576" i="7"/>
  <c r="J576" i="7" s="1"/>
  <c r="I9" i="7"/>
  <c r="J9" i="7" s="1"/>
  <c r="I17" i="7"/>
  <c r="J17" i="7" s="1"/>
  <c r="I25" i="7"/>
  <c r="J25" i="7" s="1"/>
  <c r="I33" i="7"/>
  <c r="J33" i="7" s="1"/>
  <c r="I41" i="7"/>
  <c r="J41" i="7" s="1"/>
  <c r="I49" i="7"/>
  <c r="J49" i="7" s="1"/>
  <c r="I57" i="7"/>
  <c r="J57" i="7" s="1"/>
  <c r="I65" i="7"/>
  <c r="J65" i="7" s="1"/>
  <c r="I73" i="7"/>
  <c r="J73" i="7" s="1"/>
  <c r="I81" i="7"/>
  <c r="J81" i="7" s="1"/>
  <c r="I89" i="7"/>
  <c r="J89" i="7" s="1"/>
  <c r="I97" i="7"/>
  <c r="J97" i="7" s="1"/>
  <c r="I105" i="7"/>
  <c r="J105" i="7" s="1"/>
  <c r="I113" i="7"/>
  <c r="J113" i="7" s="1"/>
  <c r="I121" i="7"/>
  <c r="J121" i="7" s="1"/>
  <c r="I129" i="7"/>
  <c r="J129" i="7" s="1"/>
  <c r="I137" i="7"/>
  <c r="J137" i="7" s="1"/>
  <c r="I145" i="7"/>
  <c r="J145" i="7" s="1"/>
  <c r="I153" i="7"/>
  <c r="J153" i="7" s="1"/>
  <c r="I161" i="7"/>
  <c r="J161" i="7" s="1"/>
  <c r="I169" i="7"/>
  <c r="J169" i="7" s="1"/>
  <c r="I177" i="7"/>
  <c r="J177" i="7" s="1"/>
  <c r="I185" i="7"/>
  <c r="J185" i="7" s="1"/>
  <c r="I193" i="7"/>
  <c r="J193" i="7" s="1"/>
  <c r="I201" i="7"/>
  <c r="J201" i="7" s="1"/>
  <c r="I209" i="7"/>
  <c r="J209" i="7" s="1"/>
  <c r="I217" i="7"/>
  <c r="J217" i="7" s="1"/>
  <c r="I225" i="7"/>
  <c r="J225" i="7" s="1"/>
  <c r="I233" i="7"/>
  <c r="J233" i="7" s="1"/>
  <c r="I241" i="7"/>
  <c r="J241" i="7" s="1"/>
  <c r="I249" i="7"/>
  <c r="J249" i="7" s="1"/>
  <c r="I257" i="7"/>
  <c r="J257" i="7" s="1"/>
  <c r="I265" i="7"/>
  <c r="J265" i="7" s="1"/>
  <c r="I273" i="7"/>
  <c r="J273" i="7" s="1"/>
  <c r="I281" i="7"/>
  <c r="J281" i="7" s="1"/>
  <c r="I289" i="7"/>
  <c r="J289" i="7" s="1"/>
  <c r="I297" i="7"/>
  <c r="J297" i="7" s="1"/>
  <c r="I305" i="7"/>
  <c r="J305" i="7" s="1"/>
  <c r="I313" i="7"/>
  <c r="J313" i="7" s="1"/>
  <c r="I321" i="7"/>
  <c r="J321" i="7" s="1"/>
  <c r="I329" i="7"/>
  <c r="J329" i="7" s="1"/>
  <c r="I337" i="7"/>
  <c r="J337" i="7" s="1"/>
  <c r="I345" i="7"/>
  <c r="J345" i="7" s="1"/>
  <c r="I353" i="7"/>
  <c r="J353" i="7" s="1"/>
  <c r="I361" i="7"/>
  <c r="J361" i="7" s="1"/>
  <c r="I369" i="7"/>
  <c r="J369" i="7" s="1"/>
  <c r="I377" i="7"/>
  <c r="J377" i="7" s="1"/>
  <c r="I385" i="7"/>
  <c r="J385" i="7" s="1"/>
  <c r="I393" i="7"/>
  <c r="J393" i="7" s="1"/>
  <c r="I401" i="7"/>
  <c r="J401" i="7" s="1"/>
  <c r="I409" i="7"/>
  <c r="J409" i="7" s="1"/>
  <c r="I417" i="7"/>
  <c r="J417" i="7" s="1"/>
  <c r="I425" i="7"/>
  <c r="J425" i="7" s="1"/>
  <c r="I433" i="7"/>
  <c r="J433" i="7" s="1"/>
  <c r="I441" i="7"/>
  <c r="J441" i="7" s="1"/>
  <c r="I449" i="7"/>
  <c r="J449" i="7" s="1"/>
  <c r="I457" i="7"/>
  <c r="J457" i="7" s="1"/>
  <c r="I465" i="7"/>
  <c r="J465" i="7" s="1"/>
  <c r="I473" i="7"/>
  <c r="J473" i="7" s="1"/>
  <c r="I481" i="7"/>
  <c r="J481" i="7" s="1"/>
  <c r="I489" i="7"/>
  <c r="J489" i="7" s="1"/>
  <c r="I497" i="7"/>
  <c r="J497" i="7" s="1"/>
  <c r="I505" i="7"/>
  <c r="J505" i="7" s="1"/>
  <c r="I513" i="7"/>
  <c r="J513" i="7" s="1"/>
  <c r="I521" i="7"/>
  <c r="J521" i="7" s="1"/>
  <c r="I529" i="7"/>
  <c r="J529" i="7" s="1"/>
  <c r="I537" i="7"/>
  <c r="J537" i="7" s="1"/>
  <c r="I545" i="7"/>
  <c r="J545" i="7" s="1"/>
  <c r="I553" i="7"/>
  <c r="J553" i="7" s="1"/>
  <c r="I561" i="7"/>
  <c r="J561" i="7" s="1"/>
  <c r="I569" i="7"/>
  <c r="J569" i="7" s="1"/>
  <c r="I577" i="7"/>
  <c r="J577" i="7" s="1"/>
  <c r="I10" i="7"/>
  <c r="J10" i="7" s="1"/>
  <c r="I18" i="7"/>
  <c r="J18" i="7" s="1"/>
  <c r="I26" i="7"/>
  <c r="J26" i="7" s="1"/>
  <c r="I34" i="7"/>
  <c r="J34" i="7" s="1"/>
  <c r="I42" i="7"/>
  <c r="J42" i="7" s="1"/>
  <c r="I50" i="7"/>
  <c r="J50" i="7" s="1"/>
  <c r="I58" i="7"/>
  <c r="J58" i="7" s="1"/>
  <c r="I66" i="7"/>
  <c r="J66" i="7" s="1"/>
  <c r="I74" i="7"/>
  <c r="J74" i="7" s="1"/>
  <c r="I82" i="7"/>
  <c r="J82" i="7" s="1"/>
  <c r="I90" i="7"/>
  <c r="J90" i="7" s="1"/>
  <c r="I98" i="7"/>
  <c r="J98" i="7" s="1"/>
  <c r="I106" i="7"/>
  <c r="J106" i="7" s="1"/>
  <c r="I114" i="7"/>
  <c r="J114" i="7" s="1"/>
  <c r="I122" i="7"/>
  <c r="J122" i="7" s="1"/>
  <c r="I130" i="7"/>
  <c r="J130" i="7" s="1"/>
  <c r="I138" i="7"/>
  <c r="J138" i="7" s="1"/>
  <c r="I146" i="7"/>
  <c r="J146" i="7" s="1"/>
  <c r="I154" i="7"/>
  <c r="J154" i="7" s="1"/>
  <c r="I162" i="7"/>
  <c r="J162" i="7" s="1"/>
  <c r="I170" i="7"/>
  <c r="J170" i="7" s="1"/>
  <c r="I178" i="7"/>
  <c r="J178" i="7" s="1"/>
  <c r="I186" i="7"/>
  <c r="J186" i="7" s="1"/>
  <c r="I194" i="7"/>
  <c r="J194" i="7" s="1"/>
  <c r="I202" i="7"/>
  <c r="J202" i="7" s="1"/>
  <c r="I210" i="7"/>
  <c r="J210" i="7" s="1"/>
  <c r="I218" i="7"/>
  <c r="J218" i="7" s="1"/>
  <c r="I226" i="7"/>
  <c r="J226" i="7" s="1"/>
  <c r="I234" i="7"/>
  <c r="J234" i="7" s="1"/>
  <c r="I242" i="7"/>
  <c r="J242" i="7" s="1"/>
  <c r="I250" i="7"/>
  <c r="J250" i="7" s="1"/>
  <c r="I258" i="7"/>
  <c r="J258" i="7" s="1"/>
  <c r="I266" i="7"/>
  <c r="J266" i="7" s="1"/>
  <c r="I274" i="7"/>
  <c r="J274" i="7" s="1"/>
  <c r="I282" i="7"/>
  <c r="J282" i="7" s="1"/>
  <c r="I290" i="7"/>
  <c r="J290" i="7" s="1"/>
  <c r="I298" i="7"/>
  <c r="J298" i="7" s="1"/>
  <c r="I306" i="7"/>
  <c r="J306" i="7" s="1"/>
  <c r="I314" i="7"/>
  <c r="J314" i="7" s="1"/>
  <c r="I322" i="7"/>
  <c r="J322" i="7" s="1"/>
  <c r="I330" i="7"/>
  <c r="J330" i="7" s="1"/>
  <c r="I338" i="7"/>
  <c r="J338" i="7" s="1"/>
  <c r="I346" i="7"/>
  <c r="J346" i="7" s="1"/>
  <c r="I354" i="7"/>
  <c r="J354" i="7" s="1"/>
  <c r="I362" i="7"/>
  <c r="J362" i="7" s="1"/>
  <c r="I370" i="7"/>
  <c r="J370" i="7" s="1"/>
  <c r="I378" i="7"/>
  <c r="J378" i="7" s="1"/>
  <c r="I386" i="7"/>
  <c r="J386" i="7" s="1"/>
  <c r="I394" i="7"/>
  <c r="J394" i="7" s="1"/>
  <c r="I402" i="7"/>
  <c r="J402" i="7" s="1"/>
  <c r="I410" i="7"/>
  <c r="J410" i="7" s="1"/>
  <c r="I418" i="7"/>
  <c r="J418" i="7" s="1"/>
  <c r="I426" i="7"/>
  <c r="J426" i="7" s="1"/>
  <c r="I434" i="7"/>
  <c r="J434" i="7" s="1"/>
  <c r="I442" i="7"/>
  <c r="J442" i="7" s="1"/>
  <c r="I450" i="7"/>
  <c r="J450" i="7" s="1"/>
  <c r="I458" i="7"/>
  <c r="J458" i="7" s="1"/>
  <c r="I466" i="7"/>
  <c r="J466" i="7" s="1"/>
  <c r="I474" i="7"/>
  <c r="J474" i="7" s="1"/>
  <c r="I482" i="7"/>
  <c r="J482" i="7" s="1"/>
  <c r="I490" i="7"/>
  <c r="J490" i="7" s="1"/>
  <c r="I498" i="7"/>
  <c r="J498" i="7" s="1"/>
  <c r="I506" i="7"/>
  <c r="J506" i="7" s="1"/>
  <c r="I514" i="7"/>
  <c r="J514" i="7" s="1"/>
  <c r="I522" i="7"/>
  <c r="J522" i="7" s="1"/>
  <c r="I530" i="7"/>
  <c r="J530" i="7" s="1"/>
  <c r="I538" i="7"/>
  <c r="J538" i="7" s="1"/>
  <c r="I546" i="7"/>
  <c r="J546" i="7" s="1"/>
  <c r="I554" i="7"/>
  <c r="J554" i="7" s="1"/>
  <c r="I562" i="7"/>
  <c r="J562" i="7" s="1"/>
  <c r="I570" i="7"/>
  <c r="J570" i="7" s="1"/>
  <c r="I578" i="7"/>
  <c r="J578" i="7" s="1"/>
  <c r="I11" i="7"/>
  <c r="J11" i="7" s="1"/>
  <c r="I19" i="7"/>
  <c r="J19" i="7" s="1"/>
  <c r="I27" i="7"/>
  <c r="J27" i="7" s="1"/>
  <c r="I35" i="7"/>
  <c r="J35" i="7" s="1"/>
  <c r="I43" i="7"/>
  <c r="J43" i="7" s="1"/>
  <c r="I51" i="7"/>
  <c r="J51" i="7" s="1"/>
  <c r="I59" i="7"/>
  <c r="J59" i="7" s="1"/>
  <c r="I67" i="7"/>
  <c r="J67" i="7" s="1"/>
  <c r="I75" i="7"/>
  <c r="J75" i="7" s="1"/>
  <c r="I83" i="7"/>
  <c r="J83" i="7" s="1"/>
  <c r="I91" i="7"/>
  <c r="J91" i="7" s="1"/>
  <c r="I99" i="7"/>
  <c r="J99" i="7" s="1"/>
  <c r="I107" i="7"/>
  <c r="J107" i="7" s="1"/>
  <c r="I115" i="7"/>
  <c r="J115" i="7" s="1"/>
  <c r="I123" i="7"/>
  <c r="J123" i="7" s="1"/>
  <c r="I131" i="7"/>
  <c r="J131" i="7" s="1"/>
  <c r="I139" i="7"/>
  <c r="J139" i="7" s="1"/>
  <c r="I147" i="7"/>
  <c r="J147" i="7" s="1"/>
  <c r="I155" i="7"/>
  <c r="J155" i="7" s="1"/>
  <c r="I163" i="7"/>
  <c r="J163" i="7" s="1"/>
  <c r="I171" i="7"/>
  <c r="J171" i="7" s="1"/>
  <c r="I179" i="7"/>
  <c r="J179" i="7" s="1"/>
  <c r="I187" i="7"/>
  <c r="J187" i="7" s="1"/>
  <c r="I195" i="7"/>
  <c r="J195" i="7" s="1"/>
  <c r="I203" i="7"/>
  <c r="J203" i="7" s="1"/>
  <c r="I211" i="7"/>
  <c r="J211" i="7" s="1"/>
  <c r="I219" i="7"/>
  <c r="J219" i="7" s="1"/>
  <c r="I227" i="7"/>
  <c r="J227" i="7" s="1"/>
  <c r="I235" i="7"/>
  <c r="J235" i="7" s="1"/>
  <c r="I243" i="7"/>
  <c r="J243" i="7" s="1"/>
  <c r="I251" i="7"/>
  <c r="J251" i="7" s="1"/>
  <c r="I259" i="7"/>
  <c r="J259" i="7" s="1"/>
  <c r="I267" i="7"/>
  <c r="J267" i="7" s="1"/>
  <c r="I275" i="7"/>
  <c r="J275" i="7" s="1"/>
  <c r="I283" i="7"/>
  <c r="J283" i="7" s="1"/>
  <c r="I291" i="7"/>
  <c r="J291" i="7" s="1"/>
  <c r="I299" i="7"/>
  <c r="J299" i="7" s="1"/>
  <c r="I307" i="7"/>
  <c r="J307" i="7" s="1"/>
  <c r="I315" i="7"/>
  <c r="J315" i="7" s="1"/>
  <c r="I323" i="7"/>
  <c r="J323" i="7" s="1"/>
  <c r="I331" i="7"/>
  <c r="J331" i="7" s="1"/>
  <c r="I339" i="7"/>
  <c r="J339" i="7" s="1"/>
  <c r="I347" i="7"/>
  <c r="J347" i="7" s="1"/>
  <c r="I355" i="7"/>
  <c r="J355" i="7" s="1"/>
  <c r="I363" i="7"/>
  <c r="J363" i="7" s="1"/>
  <c r="I371" i="7"/>
  <c r="J371" i="7" s="1"/>
  <c r="I379" i="7"/>
  <c r="J379" i="7" s="1"/>
  <c r="I387" i="7"/>
  <c r="J387" i="7" s="1"/>
  <c r="I395" i="7"/>
  <c r="J395" i="7" s="1"/>
  <c r="I403" i="7"/>
  <c r="J403" i="7" s="1"/>
  <c r="I411" i="7"/>
  <c r="J411" i="7" s="1"/>
  <c r="I419" i="7"/>
  <c r="J419" i="7" s="1"/>
  <c r="I427" i="7"/>
  <c r="J427" i="7" s="1"/>
  <c r="I435" i="7"/>
  <c r="J435" i="7" s="1"/>
  <c r="I443" i="7"/>
  <c r="J443" i="7" s="1"/>
  <c r="I451" i="7"/>
  <c r="J451" i="7" s="1"/>
  <c r="I459" i="7"/>
  <c r="J459" i="7" s="1"/>
  <c r="I467" i="7"/>
  <c r="J467" i="7" s="1"/>
  <c r="I475" i="7"/>
  <c r="J475" i="7" s="1"/>
  <c r="I483" i="7"/>
  <c r="J483" i="7" s="1"/>
  <c r="I491" i="7"/>
  <c r="J491" i="7" s="1"/>
  <c r="I499" i="7"/>
  <c r="J499" i="7" s="1"/>
  <c r="I507" i="7"/>
  <c r="J507" i="7" s="1"/>
  <c r="I515" i="7"/>
  <c r="J515" i="7" s="1"/>
  <c r="I523" i="7"/>
  <c r="J523" i="7" s="1"/>
  <c r="I531" i="7"/>
  <c r="J531" i="7" s="1"/>
  <c r="I539" i="7"/>
  <c r="J539" i="7" s="1"/>
  <c r="I547" i="7"/>
  <c r="J547" i="7" s="1"/>
  <c r="I555" i="7"/>
  <c r="J555" i="7" s="1"/>
  <c r="I563" i="7"/>
  <c r="J563" i="7" s="1"/>
  <c r="I571" i="7"/>
  <c r="J571" i="7" s="1"/>
  <c r="I579" i="7"/>
  <c r="J579" i="7" s="1"/>
  <c r="I12" i="7"/>
  <c r="J12" i="7" s="1"/>
  <c r="I20" i="7"/>
  <c r="J20" i="7" s="1"/>
  <c r="I28" i="7"/>
  <c r="J28" i="7" s="1"/>
  <c r="I36" i="7"/>
  <c r="J36" i="7" s="1"/>
  <c r="I44" i="7"/>
  <c r="J44" i="7" s="1"/>
  <c r="I52" i="7"/>
  <c r="J52" i="7" s="1"/>
  <c r="I60" i="7"/>
  <c r="J60" i="7" s="1"/>
  <c r="I68" i="7"/>
  <c r="J68" i="7" s="1"/>
  <c r="I76" i="7"/>
  <c r="J76" i="7" s="1"/>
  <c r="I84" i="7"/>
  <c r="J84" i="7" s="1"/>
  <c r="I92" i="7"/>
  <c r="J92" i="7" s="1"/>
  <c r="I100" i="7"/>
  <c r="J100" i="7" s="1"/>
  <c r="I108" i="7"/>
  <c r="J108" i="7" s="1"/>
  <c r="I116" i="7"/>
  <c r="J116" i="7" s="1"/>
  <c r="I124" i="7"/>
  <c r="J124" i="7" s="1"/>
  <c r="I132" i="7"/>
  <c r="J132" i="7" s="1"/>
  <c r="I140" i="7"/>
  <c r="J140" i="7" s="1"/>
  <c r="I148" i="7"/>
  <c r="J148" i="7" s="1"/>
  <c r="I156" i="7"/>
  <c r="J156" i="7" s="1"/>
  <c r="I164" i="7"/>
  <c r="J164" i="7" s="1"/>
  <c r="I172" i="7"/>
  <c r="J172" i="7" s="1"/>
  <c r="I180" i="7"/>
  <c r="J180" i="7" s="1"/>
  <c r="I188" i="7"/>
  <c r="J188" i="7" s="1"/>
  <c r="I196" i="7"/>
  <c r="J196" i="7" s="1"/>
  <c r="I204" i="7"/>
  <c r="J204" i="7" s="1"/>
  <c r="I212" i="7"/>
  <c r="J212" i="7" s="1"/>
  <c r="I220" i="7"/>
  <c r="J220" i="7" s="1"/>
  <c r="I228" i="7"/>
  <c r="J228" i="7" s="1"/>
  <c r="I236" i="7"/>
  <c r="J236" i="7" s="1"/>
  <c r="I244" i="7"/>
  <c r="J244" i="7" s="1"/>
  <c r="I252" i="7"/>
  <c r="J252" i="7" s="1"/>
  <c r="I260" i="7"/>
  <c r="J260" i="7" s="1"/>
  <c r="I268" i="7"/>
  <c r="J268" i="7" s="1"/>
  <c r="I276" i="7"/>
  <c r="J276" i="7" s="1"/>
  <c r="I284" i="7"/>
  <c r="J284" i="7" s="1"/>
  <c r="I292" i="7"/>
  <c r="J292" i="7" s="1"/>
  <c r="I300" i="7"/>
  <c r="J300" i="7" s="1"/>
  <c r="I308" i="7"/>
  <c r="J308" i="7" s="1"/>
  <c r="I316" i="7"/>
  <c r="J316" i="7" s="1"/>
  <c r="I324" i="7"/>
  <c r="J324" i="7" s="1"/>
  <c r="I332" i="7"/>
  <c r="J332" i="7" s="1"/>
  <c r="I340" i="7"/>
  <c r="J340" i="7" s="1"/>
  <c r="I348" i="7"/>
  <c r="J348" i="7" s="1"/>
  <c r="I356" i="7"/>
  <c r="J356" i="7" s="1"/>
  <c r="I364" i="7"/>
  <c r="J364" i="7" s="1"/>
  <c r="I372" i="7"/>
  <c r="J372" i="7" s="1"/>
  <c r="I380" i="7"/>
  <c r="J380" i="7" s="1"/>
  <c r="I388" i="7"/>
  <c r="J388" i="7" s="1"/>
  <c r="I396" i="7"/>
  <c r="J396" i="7" s="1"/>
  <c r="I404" i="7"/>
  <c r="J404" i="7" s="1"/>
  <c r="I412" i="7"/>
  <c r="J412" i="7" s="1"/>
  <c r="I420" i="7"/>
  <c r="J420" i="7" s="1"/>
  <c r="I428" i="7"/>
  <c r="J428" i="7" s="1"/>
  <c r="I436" i="7"/>
  <c r="J436" i="7" s="1"/>
  <c r="I444" i="7"/>
  <c r="J444" i="7" s="1"/>
  <c r="I452" i="7"/>
  <c r="J452" i="7" s="1"/>
  <c r="I460" i="7"/>
  <c r="J460" i="7" s="1"/>
  <c r="I468" i="7"/>
  <c r="J468" i="7" s="1"/>
  <c r="I476" i="7"/>
  <c r="J476" i="7" s="1"/>
  <c r="I484" i="7"/>
  <c r="J484" i="7" s="1"/>
  <c r="I492" i="7"/>
  <c r="J492" i="7" s="1"/>
  <c r="I500" i="7"/>
  <c r="J500" i="7" s="1"/>
  <c r="I508" i="7"/>
  <c r="J508" i="7" s="1"/>
  <c r="I516" i="7"/>
  <c r="J516" i="7" s="1"/>
  <c r="I524" i="7"/>
  <c r="J524" i="7" s="1"/>
  <c r="I532" i="7"/>
  <c r="J532" i="7" s="1"/>
  <c r="I540" i="7"/>
  <c r="J540" i="7" s="1"/>
  <c r="I548" i="7"/>
  <c r="J548" i="7" s="1"/>
  <c r="I556" i="7"/>
  <c r="J556" i="7" s="1"/>
  <c r="I564" i="7"/>
  <c r="J564" i="7" s="1"/>
  <c r="I572" i="7"/>
  <c r="J572" i="7" s="1"/>
  <c r="I580" i="7"/>
  <c r="J580" i="7" s="1"/>
  <c r="I13" i="7"/>
  <c r="J13" i="7" s="1"/>
  <c r="I21" i="7"/>
  <c r="J21" i="7" s="1"/>
  <c r="I29" i="7"/>
  <c r="J29" i="7" s="1"/>
  <c r="I37" i="7"/>
  <c r="J37" i="7" s="1"/>
  <c r="I45" i="7"/>
  <c r="J45" i="7" s="1"/>
  <c r="I53" i="7"/>
  <c r="J53" i="7" s="1"/>
  <c r="I61" i="7"/>
  <c r="J61" i="7" s="1"/>
  <c r="I69" i="7"/>
  <c r="J69" i="7" s="1"/>
  <c r="I77" i="7"/>
  <c r="J77" i="7" s="1"/>
  <c r="I85" i="7"/>
  <c r="J85" i="7" s="1"/>
  <c r="I93" i="7"/>
  <c r="J93" i="7" s="1"/>
  <c r="I101" i="7"/>
  <c r="J101" i="7" s="1"/>
  <c r="I109" i="7"/>
  <c r="J109" i="7" s="1"/>
  <c r="I117" i="7"/>
  <c r="J117" i="7" s="1"/>
  <c r="I125" i="7"/>
  <c r="J125" i="7" s="1"/>
  <c r="I133" i="7"/>
  <c r="J133" i="7" s="1"/>
  <c r="I141" i="7"/>
  <c r="J141" i="7" s="1"/>
  <c r="I149" i="7"/>
  <c r="J149" i="7" s="1"/>
  <c r="I157" i="7"/>
  <c r="J157" i="7" s="1"/>
  <c r="I165" i="7"/>
  <c r="J165" i="7" s="1"/>
  <c r="I173" i="7"/>
  <c r="J173" i="7" s="1"/>
  <c r="I181" i="7"/>
  <c r="J181" i="7" s="1"/>
  <c r="I189" i="7"/>
  <c r="J189" i="7" s="1"/>
  <c r="I197" i="7"/>
  <c r="J197" i="7" s="1"/>
  <c r="I205" i="7"/>
  <c r="J205" i="7" s="1"/>
  <c r="I213" i="7"/>
  <c r="J213" i="7" s="1"/>
  <c r="I221" i="7"/>
  <c r="J221" i="7" s="1"/>
  <c r="I229" i="7"/>
  <c r="J229" i="7" s="1"/>
  <c r="I237" i="7"/>
  <c r="J237" i="7" s="1"/>
  <c r="I245" i="7"/>
  <c r="J245" i="7" s="1"/>
  <c r="I253" i="7"/>
  <c r="J253" i="7" s="1"/>
  <c r="I261" i="7"/>
  <c r="J261" i="7" s="1"/>
  <c r="I269" i="7"/>
  <c r="J269" i="7" s="1"/>
  <c r="I277" i="7"/>
  <c r="J277" i="7" s="1"/>
  <c r="I285" i="7"/>
  <c r="J285" i="7" s="1"/>
  <c r="I293" i="7"/>
  <c r="J293" i="7" s="1"/>
  <c r="I301" i="7"/>
  <c r="J301" i="7" s="1"/>
  <c r="I309" i="7"/>
  <c r="J309" i="7" s="1"/>
  <c r="I317" i="7"/>
  <c r="J317" i="7" s="1"/>
  <c r="I325" i="7"/>
  <c r="J325" i="7" s="1"/>
  <c r="I333" i="7"/>
  <c r="J333" i="7" s="1"/>
  <c r="I341" i="7"/>
  <c r="J341" i="7" s="1"/>
  <c r="I349" i="7"/>
  <c r="J349" i="7" s="1"/>
  <c r="I357" i="7"/>
  <c r="J357" i="7" s="1"/>
  <c r="I365" i="7"/>
  <c r="J365" i="7" s="1"/>
  <c r="I373" i="7"/>
  <c r="J373" i="7" s="1"/>
  <c r="I381" i="7"/>
  <c r="J381" i="7" s="1"/>
  <c r="I389" i="7"/>
  <c r="J389" i="7" s="1"/>
  <c r="I397" i="7"/>
  <c r="J397" i="7" s="1"/>
  <c r="I405" i="7"/>
  <c r="J405" i="7" s="1"/>
  <c r="I413" i="7"/>
  <c r="J413" i="7" s="1"/>
  <c r="I421" i="7"/>
  <c r="J421" i="7" s="1"/>
  <c r="I429" i="7"/>
  <c r="J429" i="7" s="1"/>
  <c r="I437" i="7"/>
  <c r="J437" i="7" s="1"/>
  <c r="I445" i="7"/>
  <c r="J445" i="7" s="1"/>
  <c r="I453" i="7"/>
  <c r="J453" i="7" s="1"/>
  <c r="I461" i="7"/>
  <c r="J461" i="7" s="1"/>
  <c r="I469" i="7"/>
  <c r="J469" i="7" s="1"/>
  <c r="I477" i="7"/>
  <c r="J477" i="7" s="1"/>
  <c r="I485" i="7"/>
  <c r="J485" i="7" s="1"/>
  <c r="I493" i="7"/>
  <c r="J493" i="7" s="1"/>
  <c r="I501" i="7"/>
  <c r="J501" i="7" s="1"/>
  <c r="I509" i="7"/>
  <c r="J509" i="7" s="1"/>
  <c r="I517" i="7"/>
  <c r="J517" i="7" s="1"/>
  <c r="I525" i="7"/>
  <c r="J525" i="7" s="1"/>
  <c r="I533" i="7"/>
  <c r="J533" i="7" s="1"/>
  <c r="I541" i="7"/>
  <c r="J541" i="7" s="1"/>
  <c r="I549" i="7"/>
  <c r="J549" i="7" s="1"/>
  <c r="I557" i="7"/>
  <c r="J557" i="7" s="1"/>
  <c r="I565" i="7"/>
  <c r="J565" i="7" s="1"/>
  <c r="I573" i="7"/>
  <c r="J573" i="7" s="1"/>
  <c r="I581" i="7"/>
  <c r="J581" i="7" s="1"/>
  <c r="I14" i="7"/>
  <c r="J14" i="7" s="1"/>
  <c r="I22" i="7"/>
  <c r="J22" i="7" s="1"/>
  <c r="I30" i="7"/>
  <c r="J30" i="7" s="1"/>
  <c r="I38" i="7"/>
  <c r="J38" i="7" s="1"/>
  <c r="I46" i="7"/>
  <c r="J46" i="7" s="1"/>
  <c r="I54" i="7"/>
  <c r="J54" i="7" s="1"/>
  <c r="I62" i="7"/>
  <c r="J62" i="7" s="1"/>
  <c r="I70" i="7"/>
  <c r="J70" i="7" s="1"/>
  <c r="I78" i="7"/>
  <c r="J78" i="7" s="1"/>
  <c r="I86" i="7"/>
  <c r="J86" i="7" s="1"/>
  <c r="I94" i="7"/>
  <c r="J94" i="7" s="1"/>
  <c r="I102" i="7"/>
  <c r="J102" i="7" s="1"/>
  <c r="I110" i="7"/>
  <c r="J110" i="7" s="1"/>
  <c r="I118" i="7"/>
  <c r="J118" i="7" s="1"/>
  <c r="I126" i="7"/>
  <c r="J126" i="7" s="1"/>
  <c r="I134" i="7"/>
  <c r="J134" i="7" s="1"/>
  <c r="I142" i="7"/>
  <c r="J142" i="7" s="1"/>
  <c r="I150" i="7"/>
  <c r="J150" i="7" s="1"/>
  <c r="I158" i="7"/>
  <c r="J158" i="7" s="1"/>
  <c r="I166" i="7"/>
  <c r="J166" i="7" s="1"/>
  <c r="I174" i="7"/>
  <c r="J174" i="7" s="1"/>
  <c r="I182" i="7"/>
  <c r="J182" i="7" s="1"/>
  <c r="I190" i="7"/>
  <c r="J190" i="7" s="1"/>
  <c r="I198" i="7"/>
  <c r="J198" i="7" s="1"/>
  <c r="I206" i="7"/>
  <c r="J206" i="7" s="1"/>
  <c r="I214" i="7"/>
  <c r="J214" i="7" s="1"/>
  <c r="I222" i="7"/>
  <c r="J222" i="7" s="1"/>
  <c r="I230" i="7"/>
  <c r="J230" i="7" s="1"/>
  <c r="I238" i="7"/>
  <c r="J238" i="7" s="1"/>
  <c r="I246" i="7"/>
  <c r="J246" i="7" s="1"/>
  <c r="I254" i="7"/>
  <c r="J254" i="7" s="1"/>
  <c r="I262" i="7"/>
  <c r="J262" i="7" s="1"/>
  <c r="I270" i="7"/>
  <c r="J270" i="7" s="1"/>
  <c r="I278" i="7"/>
  <c r="J278" i="7" s="1"/>
  <c r="I286" i="7"/>
  <c r="J286" i="7" s="1"/>
  <c r="I294" i="7"/>
  <c r="J294" i="7" s="1"/>
  <c r="I302" i="7"/>
  <c r="J302" i="7" s="1"/>
  <c r="I310" i="7"/>
  <c r="J310" i="7" s="1"/>
  <c r="I318" i="7"/>
  <c r="J318" i="7" s="1"/>
  <c r="I326" i="7"/>
  <c r="J326" i="7" s="1"/>
  <c r="I334" i="7"/>
  <c r="J334" i="7" s="1"/>
  <c r="I342" i="7"/>
  <c r="J342" i="7" s="1"/>
  <c r="I350" i="7"/>
  <c r="J350" i="7" s="1"/>
  <c r="I358" i="7"/>
  <c r="J358" i="7" s="1"/>
  <c r="I366" i="7"/>
  <c r="J366" i="7" s="1"/>
  <c r="I374" i="7"/>
  <c r="J374" i="7" s="1"/>
  <c r="I382" i="7"/>
  <c r="J382" i="7" s="1"/>
  <c r="I390" i="7"/>
  <c r="J390" i="7" s="1"/>
  <c r="I398" i="7"/>
  <c r="J398" i="7" s="1"/>
  <c r="I406" i="7"/>
  <c r="J406" i="7" s="1"/>
  <c r="I414" i="7"/>
  <c r="J414" i="7" s="1"/>
  <c r="I422" i="7"/>
  <c r="J422" i="7" s="1"/>
  <c r="I430" i="7"/>
  <c r="J430" i="7" s="1"/>
  <c r="I438" i="7"/>
  <c r="J438" i="7" s="1"/>
  <c r="I446" i="7"/>
  <c r="J446" i="7" s="1"/>
  <c r="I454" i="7"/>
  <c r="J454" i="7" s="1"/>
  <c r="I462" i="7"/>
  <c r="J462" i="7" s="1"/>
  <c r="I470" i="7"/>
  <c r="J470" i="7" s="1"/>
  <c r="I478" i="7"/>
  <c r="J478" i="7" s="1"/>
  <c r="I486" i="7"/>
  <c r="J486" i="7" s="1"/>
  <c r="I494" i="7"/>
  <c r="J494" i="7" s="1"/>
  <c r="I502" i="7"/>
  <c r="J502" i="7" s="1"/>
  <c r="I510" i="7"/>
  <c r="J510" i="7" s="1"/>
  <c r="I518" i="7"/>
  <c r="J518" i="7" s="1"/>
  <c r="I526" i="7"/>
  <c r="J526" i="7" s="1"/>
  <c r="I534" i="7"/>
  <c r="J534" i="7" s="1"/>
  <c r="I542" i="7"/>
  <c r="J542" i="7" s="1"/>
  <c r="I550" i="7"/>
  <c r="J550" i="7" s="1"/>
  <c r="I558" i="7"/>
  <c r="J558" i="7" s="1"/>
  <c r="I566" i="7"/>
  <c r="J566" i="7" s="1"/>
  <c r="I574" i="7"/>
  <c r="J574" i="7" s="1"/>
  <c r="I7" i="7"/>
  <c r="J7" i="7" s="1"/>
  <c r="J6" i="7" l="1"/>
  <c r="I6" i="7"/>
</calcChain>
</file>

<file path=xl/sharedStrings.xml><?xml version="1.0" encoding="utf-8"?>
<sst xmlns="http://schemas.openxmlformats.org/spreadsheetml/2006/main" count="2387" uniqueCount="1415">
  <si>
    <t xml:space="preserve">New York State Department of Health </t>
  </si>
  <si>
    <t xml:space="preserve"> </t>
  </si>
  <si>
    <t>NHQP Contribution</t>
  </si>
  <si>
    <t>NHQP Award</t>
  </si>
  <si>
    <t xml:space="preserve">NET  </t>
  </si>
  <si>
    <t>OPCERT</t>
  </si>
  <si>
    <t>Quality Score</t>
  </si>
  <si>
    <t>JKL</t>
  </si>
  <si>
    <t>Contribution to the $50M pool</t>
  </si>
  <si>
    <t>Medicaid Revenue x AWARD FACTOR</t>
  </si>
  <si>
    <t>Share of $50 million</t>
  </si>
  <si>
    <t>Net Contribution / Award</t>
  </si>
  <si>
    <t>2950302N</t>
  </si>
  <si>
    <t>A Holly Patterson Extended Care Facility</t>
  </si>
  <si>
    <t>2725301N</t>
  </si>
  <si>
    <t>Aaron Manor Rehabilitation and Nursing Center</t>
  </si>
  <si>
    <t>0420302N</t>
  </si>
  <si>
    <t>Absolut Center for Nursing and Rehabilitation at Allegany, LLC</t>
  </si>
  <si>
    <t>1422303N</t>
  </si>
  <si>
    <t>Absolut Center for Nursing and Rehabilitation at Aurora Park, LLC</t>
  </si>
  <si>
    <t>0601303N</t>
  </si>
  <si>
    <t>1461302N</t>
  </si>
  <si>
    <t>0302303N</t>
  </si>
  <si>
    <t>Absolut Center for Nursing and Rehabilitation at Endicott, LLC</t>
  </si>
  <si>
    <t>3158302N</t>
  </si>
  <si>
    <t>Absolut Center for Nursing and Rehabilitation at Gasport, LLC</t>
  </si>
  <si>
    <t>0226302N</t>
  </si>
  <si>
    <t>0433303N</t>
  </si>
  <si>
    <t>5026301N</t>
  </si>
  <si>
    <t>Absolut Center for Nursing and Rehabilitation at Three Rivers, LLC</t>
  </si>
  <si>
    <t>0675302N</t>
  </si>
  <si>
    <t>Absolut Center for Nursing and Rehabilitation at Westfield, LLC</t>
  </si>
  <si>
    <t>5155301N</t>
  </si>
  <si>
    <t>Acadia Center for Nursing and Rehabilitation</t>
  </si>
  <si>
    <t>5220303N</t>
  </si>
  <si>
    <t>Achieve Rehab and Nursing Facility</t>
  </si>
  <si>
    <t>5907318N</t>
  </si>
  <si>
    <t>Adira at Riverside Rehabilitation and Nursing</t>
  </si>
  <si>
    <t>5154323N</t>
  </si>
  <si>
    <t>Affinity Skilled Living and Rehabilitation Center</t>
  </si>
  <si>
    <t>0153302N</t>
  </si>
  <si>
    <t>1624000N</t>
  </si>
  <si>
    <t>Alice Hyde Medical Center</t>
  </si>
  <si>
    <t>2129303N</t>
  </si>
  <si>
    <t>Alpine Rehabilitation and Nursing Center</t>
  </si>
  <si>
    <t>7002356N</t>
  </si>
  <si>
    <t>Amsterdam Nursing Home Corp (1992)</t>
  </si>
  <si>
    <t>5926300N</t>
  </si>
  <si>
    <t>Andrus On Hudson</t>
  </si>
  <si>
    <t>5153311N</t>
  </si>
  <si>
    <t>Apex Rehabilitation &amp; Care Center</t>
  </si>
  <si>
    <t>7001378N</t>
  </si>
  <si>
    <t>Atrium Center for Rehabilitation and Nursing</t>
  </si>
  <si>
    <t>0501310N</t>
  </si>
  <si>
    <t>Auburn Rehabilitation &amp; Nursing Center</t>
  </si>
  <si>
    <t>3801000N</t>
  </si>
  <si>
    <t>Aurelia Osborn Fox Memorial Hospital</t>
  </si>
  <si>
    <t>1430301N</t>
  </si>
  <si>
    <t>Autumn View Health Care Facility, LLC</t>
  </si>
  <si>
    <t>2520301N</t>
  </si>
  <si>
    <t>Avon Nursing Home, LLC</t>
  </si>
  <si>
    <t>7000319N</t>
  </si>
  <si>
    <t>Bainbridge Nursing &amp; Rehabilitation Center</t>
  </si>
  <si>
    <t>4620300N</t>
  </si>
  <si>
    <t>7000389N</t>
  </si>
  <si>
    <t>5904317N</t>
  </si>
  <si>
    <t>Bayberry Nursing Home</t>
  </si>
  <si>
    <t>7003412N</t>
  </si>
  <si>
    <t>Beach Gardens Rehab and Nursing Center</t>
  </si>
  <si>
    <t>2902303N</t>
  </si>
  <si>
    <t>Beach Terrace Care Center</t>
  </si>
  <si>
    <t>7003401N</t>
  </si>
  <si>
    <t>Beacon Rehabilitation and Nursing Center</t>
  </si>
  <si>
    <t>7001805N</t>
  </si>
  <si>
    <t>Bedford Center for Nursing and Rehabilitation</t>
  </si>
  <si>
    <t>5401312N</t>
  </si>
  <si>
    <t>Beechtree Center for Rehabilitation and Nursing</t>
  </si>
  <si>
    <t>1451306N</t>
  </si>
  <si>
    <t>Beechwood Homes</t>
  </si>
  <si>
    <t>2950301N</t>
  </si>
  <si>
    <t>Belair Care Center Inc</t>
  </si>
  <si>
    <t>5151321N</t>
  </si>
  <si>
    <t>Bellhaven Center for Rehabilitation and Nursing Care</t>
  </si>
  <si>
    <t>7001396N</t>
  </si>
  <si>
    <t>Bensonhurst Center for Rehabilitation and Healthcare</t>
  </si>
  <si>
    <t>5101301N</t>
  </si>
  <si>
    <t>Berkshire Nursing &amp; Rehabilitation  Center</t>
  </si>
  <si>
    <t>Beth Abraham Center for Rehabilitation and Nursing</t>
  </si>
  <si>
    <t>3201308N</t>
  </si>
  <si>
    <t>Bethany Gardens Skilled Living Center</t>
  </si>
  <si>
    <t>0722301N</t>
  </si>
  <si>
    <t>Bethany Nursing Home &amp; Health Related Facility Inc</t>
  </si>
  <si>
    <t>5921301N</t>
  </si>
  <si>
    <t>Bethel Nursing &amp; Rehabilitation Center</t>
  </si>
  <si>
    <t>5905303N</t>
  </si>
  <si>
    <t>Bethel Nursing Home Company Inc</t>
  </si>
  <si>
    <t>0151300N</t>
  </si>
  <si>
    <t>Bethlehem Commons Care Center</t>
  </si>
  <si>
    <t>3201307N</t>
  </si>
  <si>
    <t>Betsy Ross Rehabilitation Center, Inc</t>
  </si>
  <si>
    <t>7003352N</t>
  </si>
  <si>
    <t>Bezalel Rehabilitation and Nursing Center</t>
  </si>
  <si>
    <t>7001394N</t>
  </si>
  <si>
    <t>Boro Park Center for Rehabilitation and Healthcare</t>
  </si>
  <si>
    <t>Briarcliff Manor Center for Rehabilitation and Nursing Care</t>
  </si>
  <si>
    <t>7003309N</t>
  </si>
  <si>
    <t>Bridge View Nursing Home</t>
  </si>
  <si>
    <t>0301308N</t>
  </si>
  <si>
    <t>Bridgewater Center for Rehabilitation &amp; Nursing, LLC</t>
  </si>
  <si>
    <t>2701354N</t>
  </si>
  <si>
    <t>Brighton Manor</t>
  </si>
  <si>
    <t>3101307N</t>
  </si>
  <si>
    <t>7000381N</t>
  </si>
  <si>
    <t>Bronx Center for Rehabilitation &amp; Health Care</t>
  </si>
  <si>
    <t>7000397N</t>
  </si>
  <si>
    <t>Bronx Gardens Rehabilitation and Nursing Center</t>
  </si>
  <si>
    <t>7000364N</t>
  </si>
  <si>
    <t>7000380N</t>
  </si>
  <si>
    <t>Bronx Park Rehabilitation &amp; Nursing Center</t>
  </si>
  <si>
    <t>5123304N</t>
  </si>
  <si>
    <t>Brookhaven Health Care Facility, LLC</t>
  </si>
  <si>
    <t>7003399N</t>
  </si>
  <si>
    <t>Brookhaven Rehabilitation &amp; Health Care Center LLC</t>
  </si>
  <si>
    <t>7001388N</t>
  </si>
  <si>
    <t>Brooklyn Center for Rehabilitation and Residential Health Care</t>
  </si>
  <si>
    <t>7001800N</t>
  </si>
  <si>
    <t>Brooklyn Gardens Nursing &amp; Rehabilitation Center</t>
  </si>
  <si>
    <t>7001308N</t>
  </si>
  <si>
    <t>Brooklyn United Methodist Church Home</t>
  </si>
  <si>
    <t>7001382N</t>
  </si>
  <si>
    <t>Brooklyn-Queens Nursing Home</t>
  </si>
  <si>
    <t>Brookside Multicare Nursing Center</t>
  </si>
  <si>
    <t>1456300N</t>
  </si>
  <si>
    <t>Brothers of Mercy Nursing &amp; Rehabilitation Center</t>
  </si>
  <si>
    <t>1401341N</t>
  </si>
  <si>
    <t>Buffalo Center for Rehabilitation and Nursing</t>
  </si>
  <si>
    <t>7001364N</t>
  </si>
  <si>
    <t>Bushwick Center for Rehabilitation and Health Care</t>
  </si>
  <si>
    <t>3557302N</t>
  </si>
  <si>
    <t>Campbell Hall Rehabilitation Center Inc</t>
  </si>
  <si>
    <t>2850301N</t>
  </si>
  <si>
    <t>Capstone Center for Rehabilitation and Nursing</t>
  </si>
  <si>
    <t>5153306N</t>
  </si>
  <si>
    <t>Carillon Nursing and Rehabilitation Center</t>
  </si>
  <si>
    <t>7004310N</t>
  </si>
  <si>
    <t>Carmel Richmond Healthcare and Rehabilitation Center</t>
  </si>
  <si>
    <t>7001366N</t>
  </si>
  <si>
    <t>Caton Park Rehabilitation and Nursing Center, LLC</t>
  </si>
  <si>
    <t>5263000N</t>
  </si>
  <si>
    <t>Catskill Regional Medical Center</t>
  </si>
  <si>
    <t>5401311N</t>
  </si>
  <si>
    <t>Cedar Manor Nursing &amp; Rehabilitation Center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</si>
  <si>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</si>
  <si>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</si>
  <si>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</si>
  <si>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</si>
  <si>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</si>
  <si>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</si>
  <si>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</si>
  <si>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</si>
  <si>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</si>
  <si>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 Inc</t>
  </si>
  <si>
    <t>0823300N</t>
  </si>
  <si>
    <t>ChaseHealth Rehab and Residential Care</t>
  </si>
  <si>
    <t>0601304N</t>
  </si>
  <si>
    <t>Chautauqua Nursing and Rehabilitation Center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</si>
  <si>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</si>
  <si>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</si>
  <si>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</si>
  <si>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</si>
  <si>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</si>
  <si>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</si>
  <si>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2701339N</t>
  </si>
  <si>
    <t>Church Home of the Protestant Episcopal Church</t>
  </si>
  <si>
    <t>7003380N</t>
  </si>
  <si>
    <t>Cliffside Rehabilitation &amp; Residential Health Care Center</t>
  </si>
  <si>
    <t>3421000N</t>
  </si>
  <si>
    <t>Clifton Springs Hospital and Clinic Extended Care</t>
  </si>
  <si>
    <t>0952300N</t>
  </si>
  <si>
    <t>Clinton County Nursing Home</t>
  </si>
  <si>
    <t>7004321N</t>
  </si>
  <si>
    <t>Clove Lakes Health Care and Rehabilitation Center, Inc</t>
  </si>
  <si>
    <t>7001323N</t>
  </si>
  <si>
    <t>Cobble Hill Health Center, Inc</t>
  </si>
  <si>
    <t>2952310N</t>
  </si>
  <si>
    <t>Cold Spring Hills Center for Nursing and Rehabilitation</t>
  </si>
  <si>
    <t>7002336N</t>
  </si>
  <si>
    <t>Coler Rehabilitation and Nursing Care Center</t>
  </si>
  <si>
    <t>3201311N</t>
  </si>
  <si>
    <t>Colonial Park Rehabilitation and Nursing Center</t>
  </si>
  <si>
    <t>1421308N</t>
  </si>
  <si>
    <t>Comprehensive Rehabilitation and Nursing Center at Williamsville</t>
  </si>
  <si>
    <t>7001348N</t>
  </si>
  <si>
    <t>7000375N</t>
  </si>
  <si>
    <t>Concourse Rehabilitation and Nursing Center, Inc</t>
  </si>
  <si>
    <t>2525301N</t>
  </si>
  <si>
    <t>Conesus Lake Nursing Home</t>
  </si>
  <si>
    <t>5001300N</t>
  </si>
  <si>
    <t>Corning Center for Rehabilitation and Healthcare</t>
  </si>
  <si>
    <t>1101310N</t>
  </si>
  <si>
    <t>Cortland Park Rehabilitation and Nursing Center</t>
  </si>
  <si>
    <t>1101306N</t>
  </si>
  <si>
    <t>Cortland Regional Nursing and Rehabilitation Center</t>
  </si>
  <si>
    <t>5901307N</t>
  </si>
  <si>
    <t>Cortlandt Healthcare</t>
  </si>
  <si>
    <t>Creekview Nursing and Rehab Center</t>
  </si>
  <si>
    <t>2762301N</t>
  </si>
  <si>
    <t>Crest Manor Living and Rehabilitation Center</t>
  </si>
  <si>
    <t>2623300N</t>
  </si>
  <si>
    <t>Crouse Community Center Inc</t>
  </si>
  <si>
    <t>7001398N</t>
  </si>
  <si>
    <t>Crown Heights Center for Nursing and Rehabilitation</t>
  </si>
  <si>
    <t>1101312N</t>
  </si>
  <si>
    <t>Crown Park Rehabilitation and Nursing Center</t>
  </si>
  <si>
    <t>0226000N</t>
  </si>
  <si>
    <t>Cuba Memorial Hospital Inc SNF</t>
  </si>
  <si>
    <t>7003413N</t>
  </si>
  <si>
    <t>Cypress Garden Center for Nursing and Rehabilitation</t>
  </si>
  <si>
    <t>5150302N</t>
  </si>
  <si>
    <t>Daleview Care Center</t>
  </si>
  <si>
    <t>0101312N</t>
  </si>
  <si>
    <t>Daughters of Sarah Nursing Center</t>
  </si>
  <si>
    <t>3103000N</t>
  </si>
  <si>
    <t>Degraff Memorial Hospital-Skilled Nursing Facility</t>
  </si>
  <si>
    <t>Diamond Hill Nursing and Rehabilitation Center</t>
  </si>
  <si>
    <t>7001393N</t>
  </si>
  <si>
    <t>Ditmas Park Care Center</t>
  </si>
  <si>
    <t>7001380N</t>
  </si>
  <si>
    <t>Dr Susan Smith Mckinney Nursing and Rehabilitation Center</t>
  </si>
  <si>
    <t>7003359N</t>
  </si>
  <si>
    <t>Dry Harbor Nursing Home</t>
  </si>
  <si>
    <t>5904321N</t>
  </si>
  <si>
    <t>Dumont Center for Rehabilitation and Nursing Care</t>
  </si>
  <si>
    <t>7000360N</t>
  </si>
  <si>
    <t>East Haven Nursing &amp; Rehabilitation Center</t>
  </si>
  <si>
    <t>5150303N</t>
  </si>
  <si>
    <t>East Neck Nursing &amp; Rehabilitation Center</t>
  </si>
  <si>
    <t>6027303N</t>
  </si>
  <si>
    <t>East Side Nursing Home</t>
  </si>
  <si>
    <t>7000383N</t>
  </si>
  <si>
    <t>Eastchester Rehabilitation and Health Care Center</t>
  </si>
  <si>
    <t>4102311N</t>
  </si>
  <si>
    <t>Eddy Heritage House Nursing and Rehabilitation Center</t>
  </si>
  <si>
    <t>0102001N</t>
  </si>
  <si>
    <t>Eddy Village Green</t>
  </si>
  <si>
    <t>0151301N</t>
  </si>
  <si>
    <t>Eddy Village Green at Beverwyck</t>
  </si>
  <si>
    <t>2754304N</t>
  </si>
  <si>
    <t>Edna Tina Wilson Living Center</t>
  </si>
  <si>
    <t>7004303N</t>
  </si>
  <si>
    <t>Eger Health Care and Rehabilitation Center</t>
  </si>
  <si>
    <t>0722304N</t>
  </si>
  <si>
    <t>Elcor Nursing and Rehabilitation Center</t>
  </si>
  <si>
    <t>1451307N</t>
  </si>
  <si>
    <t>Elderwood at Amherst</t>
  </si>
  <si>
    <t>1455303N</t>
  </si>
  <si>
    <t>Elderwood at Cheektowaga</t>
  </si>
  <si>
    <t>1464302N</t>
  </si>
  <si>
    <t>Elderwood at Grand Island</t>
  </si>
  <si>
    <t>1430303N</t>
  </si>
  <si>
    <t>Elderwood at Hamburg</t>
  </si>
  <si>
    <t>5034300N</t>
  </si>
  <si>
    <t>Elderwood at Hornell</t>
  </si>
  <si>
    <t>1406303N</t>
  </si>
  <si>
    <t>Elderwood at Lancaster</t>
  </si>
  <si>
    <t>3331301N</t>
  </si>
  <si>
    <t>Elderwood at Liverpool</t>
  </si>
  <si>
    <t>5320302N</t>
  </si>
  <si>
    <t>Elderwood at Waverly</t>
  </si>
  <si>
    <t>3121304N</t>
  </si>
  <si>
    <t>Elderwood at Wheatfield</t>
  </si>
  <si>
    <t>1421307N</t>
  </si>
  <si>
    <t>Elderwood at Williamsville</t>
  </si>
  <si>
    <t>1560302N</t>
  </si>
  <si>
    <t>Elderwood of Uihlein at Lake Placid</t>
  </si>
  <si>
    <t>0301307N</t>
  </si>
  <si>
    <t>Elizabeth Church Manor Nursing Home</t>
  </si>
  <si>
    <t>4601001N</t>
  </si>
  <si>
    <t>Ellis Residential &amp; Rehabilitation Center</t>
  </si>
  <si>
    <t>7003396N</t>
  </si>
  <si>
    <t>Elmhurst Care Center, Inc</t>
  </si>
  <si>
    <t>1552300N</t>
  </si>
  <si>
    <t>Essex Center for Rehabilitation and Healthcare</t>
  </si>
  <si>
    <t>4152305N</t>
  </si>
  <si>
    <t>Evergreen Commons Rehabilitation and Nursing Center</t>
  </si>
  <si>
    <t>2952309N</t>
  </si>
  <si>
    <t>Excel at Woodbury for Rehabilitation and Nursing, LLC</t>
  </si>
  <si>
    <t>2725300N</t>
  </si>
  <si>
    <t>Fairport Baptist Homes</t>
  </si>
  <si>
    <t>7003375N</t>
  </si>
  <si>
    <t>Fairview Nursing Care Center Inc</t>
  </si>
  <si>
    <t>Far Rockaway Center for Rehabilitation and Nursing</t>
  </si>
  <si>
    <t>1435302N</t>
  </si>
  <si>
    <t>Father Baker Manor</t>
  </si>
  <si>
    <t>1327300N</t>
  </si>
  <si>
    <t>Ferncliff Nursing Home Co Inc</t>
  </si>
  <si>
    <t>1427303N</t>
  </si>
  <si>
    <t>Fiddlers Green Manor Rehabilitation and Nursing Center</t>
  </si>
  <si>
    <t>7000385N</t>
  </si>
  <si>
    <t>Fieldston Lodge Care Center</t>
  </si>
  <si>
    <t>0501000N</t>
  </si>
  <si>
    <t>Finger Lakes Center for Living</t>
  </si>
  <si>
    <t>Fishkill Center for Rehabilitation and Nursing</t>
  </si>
  <si>
    <t>7000395N</t>
  </si>
  <si>
    <t>Fordham Nursing and Rehabilitation Center</t>
  </si>
  <si>
    <t>7003394N</t>
  </si>
  <si>
    <t>Forest Hills Care Center</t>
  </si>
  <si>
    <t>7003387N</t>
  </si>
  <si>
    <t>Forest View Center for Rehabilitation &amp; Nursing</t>
  </si>
  <si>
    <t>5724302N</t>
  </si>
  <si>
    <t>Fort Hudson Nursing Center, Inc.</t>
  </si>
  <si>
    <t>7002359N</t>
  </si>
  <si>
    <t>Fort Tryon Center for Rehabilitation and Nursing</t>
  </si>
  <si>
    <t>Four Seasons Nursing and Rehabilitation Center</t>
  </si>
  <si>
    <t>7003402N</t>
  </si>
  <si>
    <t>Franklin Center for Rehabilitation and Nursing</t>
  </si>
  <si>
    <t>4350305N</t>
  </si>
  <si>
    <t>Friedwald Center for Rehabilitation and Nursing, LLC</t>
  </si>
  <si>
    <t>1754301N</t>
  </si>
  <si>
    <t>Fulton Center for Rehabilitation and Healthcare</t>
  </si>
  <si>
    <t>2950317N</t>
  </si>
  <si>
    <t>Fulton Commons Care Center Inc</t>
  </si>
  <si>
    <t>2950316N</t>
  </si>
  <si>
    <t>Garden Care Center</t>
  </si>
  <si>
    <t>1455300N</t>
  </si>
  <si>
    <t>Garden Gate Health Care Facility</t>
  </si>
  <si>
    <t>2901305N</t>
  </si>
  <si>
    <t>Glen Cove Center for Nursing and Rehabilitation</t>
  </si>
  <si>
    <t>5904318N</t>
  </si>
  <si>
    <t>Glen Island Center for Nursing and Rehabilitation</t>
  </si>
  <si>
    <t>4651300N</t>
  </si>
  <si>
    <t>Glendale Home-Schdy Cnty Dept Social Services</t>
  </si>
  <si>
    <t>7000376N</t>
  </si>
  <si>
    <t>Gold Crest Care Center</t>
  </si>
  <si>
    <t>7004322N</t>
  </si>
  <si>
    <t>Golden Gate Rehabilitation &amp; Health Care Center</t>
  </si>
  <si>
    <t>5501311N</t>
  </si>
  <si>
    <t>Golden Hill Nursing and Rehabilitation Center</t>
  </si>
  <si>
    <t>5154310N</t>
  </si>
  <si>
    <t>0301305N</t>
  </si>
  <si>
    <t>Good Shepherd-Fairview Home Inc</t>
  </si>
  <si>
    <t>Gowanda Rehabilitation and Nursing Center</t>
  </si>
  <si>
    <t>7000361N</t>
  </si>
  <si>
    <t>Grand Manor Nursing &amp; Rehabilitation Center</t>
  </si>
  <si>
    <t>2902304N</t>
  </si>
  <si>
    <t>Grandell Rehabilitation and Nursing Center</t>
  </si>
  <si>
    <t>1953300N</t>
  </si>
  <si>
    <t>Greene Meadows Nursing and Rehabilitation Center</t>
  </si>
  <si>
    <t>1467301N</t>
  </si>
  <si>
    <t>Greenfield Health &amp; Rehab Center</t>
  </si>
  <si>
    <t>5401305N</t>
  </si>
  <si>
    <t>Groton Community Health Care Center Residential Care Facility</t>
  </si>
  <si>
    <t>5153307N</t>
  </si>
  <si>
    <t>Gurwin Jewish Nursing and Rehabilitation Center</t>
  </si>
  <si>
    <t>2701364N</t>
  </si>
  <si>
    <t>Hamilton Manor Nursing Home</t>
  </si>
  <si>
    <t>7001034N</t>
  </si>
  <si>
    <t>Hamilton Park Nursing and Rehabilitation Center</t>
  </si>
  <si>
    <t>1406301N</t>
  </si>
  <si>
    <t>Harris Hill Nursing Facility, LLC</t>
  </si>
  <si>
    <t>7003378N</t>
  </si>
  <si>
    <t>Haven Manor Health Care Center,LLC</t>
  </si>
  <si>
    <t>7001369N</t>
  </si>
  <si>
    <t>Haym Solomon Home for the Aged</t>
  </si>
  <si>
    <t>7000302N</t>
  </si>
  <si>
    <t>Hebrew Home for the Aged at Riverdale</t>
  </si>
  <si>
    <t>2906304N</t>
  </si>
  <si>
    <t>Hempstead Park Nursing Home</t>
  </si>
  <si>
    <t>7002337N</t>
  </si>
  <si>
    <t>Henry J. Carter Skilled Nursing Facility</t>
  </si>
  <si>
    <t>0658301N</t>
  </si>
  <si>
    <t>0602310N</t>
  </si>
  <si>
    <t>0662301N</t>
  </si>
  <si>
    <t>Heritage Village Rehab and Skilled Nursing, Inc.</t>
  </si>
  <si>
    <t>2951306N</t>
  </si>
  <si>
    <t>Highfield Gardens Care Center of Great Neck</t>
  </si>
  <si>
    <t>7003363N</t>
  </si>
  <si>
    <t>Highland Care Center</t>
  </si>
  <si>
    <t>4402300N</t>
  </si>
  <si>
    <t>Highland Nursing Home Inc</t>
  </si>
  <si>
    <t>0228306N</t>
  </si>
  <si>
    <t>Highland Park Rehabilitation and Nursing Center</t>
  </si>
  <si>
    <t>3501305N</t>
  </si>
  <si>
    <t>Highland Rehabilitation and Nursing Center</t>
  </si>
  <si>
    <t>2763300N</t>
  </si>
  <si>
    <t>Highlands Living Center</t>
  </si>
  <si>
    <t>1401001N</t>
  </si>
  <si>
    <t>Highpointe on Michigan Health Care Facility</t>
  </si>
  <si>
    <t>5153310N</t>
  </si>
  <si>
    <t>Hilaire Rehab &amp; Nursing</t>
  </si>
  <si>
    <t>2761302N</t>
  </si>
  <si>
    <t>Hill Haven Nursing Home</t>
  </si>
  <si>
    <t>7003350N</t>
  </si>
  <si>
    <t>Hillside Manor Rehab &amp; Extended Care Center</t>
  </si>
  <si>
    <t>7003381N</t>
  </si>
  <si>
    <t>Hollis Park Manor Nursing Home</t>
  </si>
  <si>
    <t>7003409N</t>
  </si>
  <si>
    <t>Holliswood Center for Rehabilitation and Healthcare</t>
  </si>
  <si>
    <t>7001395N</t>
  </si>
  <si>
    <t>Hopkins Center for Rehabilitation and Healthcare</t>
  </si>
  <si>
    <t>7003389N</t>
  </si>
  <si>
    <t>Horizon Care Center</t>
  </si>
  <si>
    <t>5002302N</t>
  </si>
  <si>
    <t>Hornell Gardens, LLC</t>
  </si>
  <si>
    <t>0101315N</t>
  </si>
  <si>
    <t>Hudson Park Rehabilitation and Nursing Center</t>
  </si>
  <si>
    <t>7000394N</t>
  </si>
  <si>
    <t>Hudson Pointe at Riverdale Center for Nursing and Rehabilitation</t>
  </si>
  <si>
    <t>5556302N</t>
  </si>
  <si>
    <t>Hudson Valley Rehabilitation &amp; Extended Care Center</t>
  </si>
  <si>
    <t>1401340N</t>
  </si>
  <si>
    <t>Humboldt House Rehabilitation and Nursing Center</t>
  </si>
  <si>
    <t>5153309N</t>
  </si>
  <si>
    <t>Huntington Hills Center for Health and Rehabilitation</t>
  </si>
  <si>
    <t>4921302N</t>
  </si>
  <si>
    <t>Huntington Living Center</t>
  </si>
  <si>
    <t>0302302N</t>
  </si>
  <si>
    <t>Ideal Senior Living Center</t>
  </si>
  <si>
    <t>5022301N</t>
  </si>
  <si>
    <t>Ira Davenport Memorial Hospital SNF/HRF</t>
  </si>
  <si>
    <t>3353300N</t>
  </si>
  <si>
    <t>Iroquois Nursing Home Inc</t>
  </si>
  <si>
    <t>7002352N</t>
  </si>
  <si>
    <t>Isabella Geriatric Center Inc</t>
  </si>
  <si>
    <t>5151318N</t>
  </si>
  <si>
    <t>Island Nursing and Rehab Center</t>
  </si>
  <si>
    <t>7003346N</t>
  </si>
  <si>
    <t>Jamaica Hospital Nursing Home Co Inc</t>
  </si>
  <si>
    <t>4102309N</t>
  </si>
  <si>
    <t>0303306N</t>
  </si>
  <si>
    <t>James G. Johnston Memorial Nursing Home</t>
  </si>
  <si>
    <t>7000313N</t>
  </si>
  <si>
    <t>Jeanne Jugan Residence</t>
  </si>
  <si>
    <t>1427000N</t>
  </si>
  <si>
    <t>Jennie B Richmond Chaffee Nursing Home Company Inc</t>
  </si>
  <si>
    <t>3301309N</t>
  </si>
  <si>
    <t>Jewish Home of Central New York</t>
  </si>
  <si>
    <t>Jewish Home of Rochester</t>
  </si>
  <si>
    <t>3225303N</t>
  </si>
  <si>
    <t>Katherine Luther Residential Health Care and Rehabilitation Center</t>
  </si>
  <si>
    <t>7001803N</t>
  </si>
  <si>
    <t>King David Center for Nursing and Rehabilitation</t>
  </si>
  <si>
    <t>5906300N</t>
  </si>
  <si>
    <t>King Street Home Inc</t>
  </si>
  <si>
    <t>7000372N</t>
  </si>
  <si>
    <t>Kings Harbor Multicare Center</t>
  </si>
  <si>
    <t>4601305N</t>
  </si>
  <si>
    <t>Kingsway Arms Nursing Center Inc</t>
  </si>
  <si>
    <t>2701345N</t>
  </si>
  <si>
    <t>Kirkhaven</t>
  </si>
  <si>
    <t>7000370N</t>
  </si>
  <si>
    <t>Laconia Nursing Home</t>
  </si>
  <si>
    <t>2701363N</t>
  </si>
  <si>
    <t>Latta Road Nursing Home East</t>
  </si>
  <si>
    <t>2701362N</t>
  </si>
  <si>
    <t>Latta Road Nursing Home West</t>
  </si>
  <si>
    <t>7003385N</t>
  </si>
  <si>
    <t>Lawrence Nursing Care Center, Inc</t>
  </si>
  <si>
    <t>2424000N</t>
  </si>
  <si>
    <t>Lewis County General Hospital-Nursing Home Unit</t>
  </si>
  <si>
    <t>7001397N</t>
  </si>
  <si>
    <t>Linden Center for Nursing and Rehabilitation</t>
  </si>
  <si>
    <t>Little Neck Care Center</t>
  </si>
  <si>
    <t>3402303N</t>
  </si>
  <si>
    <t>Living Center at Geneva - North</t>
  </si>
  <si>
    <t>3402302N</t>
  </si>
  <si>
    <t>Living Center at Geneva - South</t>
  </si>
  <si>
    <t>2522300N</t>
  </si>
  <si>
    <t>Livingston County Center for Nursing and Rehabilitation</t>
  </si>
  <si>
    <t>1063302N</t>
  </si>
  <si>
    <t>Livingston Hills Nursing and Rehabilitation Center</t>
  </si>
  <si>
    <t>2902307N</t>
  </si>
  <si>
    <t>Long Beach Nursing and Rehabilitation Center</t>
  </si>
  <si>
    <t>7003377N</t>
  </si>
  <si>
    <t>Long Island Care Center Inc</t>
  </si>
  <si>
    <t>5151310N</t>
  </si>
  <si>
    <t>Long Island State Veterans Home</t>
  </si>
  <si>
    <t>3301327N</t>
  </si>
  <si>
    <t>Loretto Health and Rehabilitation Center</t>
  </si>
  <si>
    <t>1302306N</t>
  </si>
  <si>
    <t>Lutheran Center at Poughkeepsie, Inc</t>
  </si>
  <si>
    <t>0602308N</t>
  </si>
  <si>
    <t>Lutheran Retirement Home</t>
  </si>
  <si>
    <t>2911303N</t>
  </si>
  <si>
    <t>Lynbrook Restorative Therapy and Nursing</t>
  </si>
  <si>
    <t>3429300N</t>
  </si>
  <si>
    <t>M.M. Ewing Continuing Care Center</t>
  </si>
  <si>
    <t>7000387N</t>
  </si>
  <si>
    <t>Manhattanville Health Care Center</t>
  </si>
  <si>
    <t>4420301N</t>
  </si>
  <si>
    <t>Maplewood Health Care and Rehabilitation Center</t>
  </si>
  <si>
    <t>2729300N</t>
  </si>
  <si>
    <t>Maplewood Nursing Home Inc</t>
  </si>
  <si>
    <t>5154321N</t>
  </si>
  <si>
    <t>Maria Regina Residence Inc</t>
  </si>
  <si>
    <t>2901304N</t>
  </si>
  <si>
    <t>Martine Center for Rehabilitation and Nursing</t>
  </si>
  <si>
    <t>7002305N</t>
  </si>
  <si>
    <t>Mary Manning Walsh Nursing Home Co Inc</t>
  </si>
  <si>
    <t>3202308N</t>
  </si>
  <si>
    <t>Masonic Care Community of New York</t>
  </si>
  <si>
    <t>2906302N</t>
  </si>
  <si>
    <t>Mayfair Care Center</t>
  </si>
  <si>
    <t>1404000N</t>
  </si>
  <si>
    <t>Mcauley Residence</t>
  </si>
  <si>
    <t>7003398N</t>
  </si>
  <si>
    <t>Meadow Park Rehabilitation and Health Care Center LLC</t>
  </si>
  <si>
    <t>2904301N</t>
  </si>
  <si>
    <t>Meadowbrook Care Center, Inc</t>
  </si>
  <si>
    <t>0901303N</t>
  </si>
  <si>
    <t>Meadowbrook Healthcare</t>
  </si>
  <si>
    <t>3622000N</t>
  </si>
  <si>
    <t>Medina Memorial Hospital SNF</t>
  </si>
  <si>
    <t>7001372N</t>
  </si>
  <si>
    <t>Menorah Home &amp; Hospital for Aged &amp; Infirm</t>
  </si>
  <si>
    <t>1401008N</t>
  </si>
  <si>
    <t>Mercy Hospital Skilled Nursing Facility</t>
  </si>
  <si>
    <t>1620300N</t>
  </si>
  <si>
    <t>Mercy Living Center</t>
  </si>
  <si>
    <t>7000311N</t>
  </si>
  <si>
    <t>Methodist Home for Nursing and Rehabilitation</t>
  </si>
  <si>
    <t>3501304N</t>
  </si>
  <si>
    <t>Middletown Park Rehabilitation &amp; Health Care Center</t>
  </si>
  <si>
    <t>7003340N</t>
  </si>
  <si>
    <t>Midway Nursing Home</t>
  </si>
  <si>
    <t>5154324N</t>
  </si>
  <si>
    <t>Momentum at South Bay for Rehabilitation and Nursing</t>
  </si>
  <si>
    <t>2701006N</t>
  </si>
  <si>
    <t>Monroe Community Hospital</t>
  </si>
  <si>
    <t>3561302N</t>
  </si>
  <si>
    <t>Montgomery Nursing and Rehabilitation Center</t>
  </si>
  <si>
    <t>7000391N</t>
  </si>
  <si>
    <t>Morningside Nursing and Rehabilitation Center</t>
  </si>
  <si>
    <t>3702315N</t>
  </si>
  <si>
    <t>Morningstar Residential Care Center</t>
  </si>
  <si>
    <t>Morris Park Nursing Home</t>
  </si>
  <si>
    <t>7000329N</t>
  </si>
  <si>
    <t>Mosholu Parkway Nursing &amp; Rehabilitation Center</t>
  </si>
  <si>
    <t>1226300N</t>
  </si>
  <si>
    <t>Mountainside Residential Care Center</t>
  </si>
  <si>
    <t>2906305N</t>
  </si>
  <si>
    <t>Nassau Rehabilitation &amp; Nursing Center</t>
  </si>
  <si>
    <t>1701000N</t>
  </si>
  <si>
    <t>Nathan Littauer Hospital Nursing Home</t>
  </si>
  <si>
    <t>7001386N</t>
  </si>
  <si>
    <t>New Carlton Rehab and Nursing Center, LLC</t>
  </si>
  <si>
    <t>7002358N</t>
  </si>
  <si>
    <t>New East Side Nursing Home</t>
  </si>
  <si>
    <t>7003391N</t>
  </si>
  <si>
    <t>New Glen Oaks Nursing Home, Inc</t>
  </si>
  <si>
    <t>7002343N</t>
  </si>
  <si>
    <t>New Gouverneur Hospital SNF</t>
  </si>
  <si>
    <t>New Roc Nursing and Rehabilitation Center</t>
  </si>
  <si>
    <t>7003373N</t>
  </si>
  <si>
    <t>7004316N</t>
  </si>
  <si>
    <t>New Vanderbilt Rehabilitation and Care Center, Inc</t>
  </si>
  <si>
    <t>7003405N</t>
  </si>
  <si>
    <t>New York Center for Rehabilitation &amp; Nursing</t>
  </si>
  <si>
    <t>5951300N</t>
  </si>
  <si>
    <t>New York State Veterans Home at Montrose</t>
  </si>
  <si>
    <t>5820302N</t>
  </si>
  <si>
    <t>Newark Manor Nursing Home Inc</t>
  </si>
  <si>
    <t>3154303N</t>
  </si>
  <si>
    <t>Newfane Rehab &amp; Health Care Center</t>
  </si>
  <si>
    <t>3102311N</t>
  </si>
  <si>
    <t>Niagara Rehabilitation and Nursing Center</t>
  </si>
  <si>
    <t>3160301N</t>
  </si>
  <si>
    <t>North Gate Health Care Facility</t>
  </si>
  <si>
    <t>2910300N</t>
  </si>
  <si>
    <t>North Shore-LIJ Orzac Center for Rehabilitation</t>
  </si>
  <si>
    <t>5968302N</t>
  </si>
  <si>
    <t>North Westchester Restorative Therapy and Nursing Center</t>
  </si>
  <si>
    <t>5567302N</t>
  </si>
  <si>
    <t>Northeast Center for Rehabilitation and Brain Injury</t>
  </si>
  <si>
    <t>1327302N</t>
  </si>
  <si>
    <t>Northern Dutchess Res Health Care Facility, Inc</t>
  </si>
  <si>
    <t>7002355N</t>
  </si>
  <si>
    <t>Northern Manhattan Rehabilitation and Nursing Center</t>
  </si>
  <si>
    <t>4350304N</t>
  </si>
  <si>
    <t>Northern Manor Geriatric Center Inc</t>
  </si>
  <si>
    <t>4353301N</t>
  </si>
  <si>
    <t>Northern Metropolitan Residential Health Care Facility Inc</t>
  </si>
  <si>
    <t>4321302N</t>
  </si>
  <si>
    <t>Northern Riverview Health Care Center, Inc</t>
  </si>
  <si>
    <t>2951305N</t>
  </si>
  <si>
    <t>Northwell Health Stern Family Center for Rehabilitation</t>
  </si>
  <si>
    <t>0526304N</t>
  </si>
  <si>
    <t>Northwoods Rehabilitation and Nursing Center at Moravia</t>
  </si>
  <si>
    <t>7001316N</t>
  </si>
  <si>
    <t>Norwegian Christian Home and Health Center</t>
  </si>
  <si>
    <t>0824304N</t>
  </si>
  <si>
    <t>Norwich Rehabilitation &amp; Nursing Center</t>
  </si>
  <si>
    <t>3353301N</t>
  </si>
  <si>
    <t>0825301N</t>
  </si>
  <si>
    <t>NYS Veterans Home</t>
  </si>
  <si>
    <t>7003383N</t>
  </si>
  <si>
    <t>NYS Veterans Home In NYC</t>
  </si>
  <si>
    <t>5151322N</t>
  </si>
  <si>
    <t>Oasis Rehabilitation and Nursing, LLC</t>
  </si>
  <si>
    <t>2950314N</t>
  </si>
  <si>
    <t>Oceanside Care Center Inc</t>
  </si>
  <si>
    <t>7003354N</t>
  </si>
  <si>
    <t>Oceanview Nursing &amp; Rehabilitation Center, LLC</t>
  </si>
  <si>
    <t>2601001N</t>
  </si>
  <si>
    <t>3429304N</t>
  </si>
  <si>
    <t>Ontario Center for Rehabilitation and Healthcare</t>
  </si>
  <si>
    <t>5154319N</t>
  </si>
  <si>
    <t>Our Lady of Consolation Nursing and Rehabilitative Care Center</t>
  </si>
  <si>
    <t>0155301N</t>
  </si>
  <si>
    <t>Our Lady of Mercy Life Center</t>
  </si>
  <si>
    <t>3121303N</t>
  </si>
  <si>
    <t>Our Lady of Peace Nursing Care Residence</t>
  </si>
  <si>
    <t>7001373N</t>
  </si>
  <si>
    <t>Oxford Nursing Home</t>
  </si>
  <si>
    <t>7003306N</t>
  </si>
  <si>
    <t>Ozanam Hall of Queens Nursing Home Inc</t>
  </si>
  <si>
    <t>2827000N</t>
  </si>
  <si>
    <t>Palatine Nursing Home</t>
  </si>
  <si>
    <t>7001391N</t>
  </si>
  <si>
    <t>Palm Gardens Center for Nursing and Rehabilitation</t>
  </si>
  <si>
    <t>2902306N</t>
  </si>
  <si>
    <t>Park Avenue Extended Care Facility</t>
  </si>
  <si>
    <t>7000382N</t>
  </si>
  <si>
    <t>Park Gardens Rehabilitation &amp; Nursing Center LLC</t>
  </si>
  <si>
    <t>7003364N</t>
  </si>
  <si>
    <t>Park Nursing Home</t>
  </si>
  <si>
    <t>2754302N</t>
  </si>
  <si>
    <t>Park Ridge Nursing Home</t>
  </si>
  <si>
    <t>7003374N</t>
  </si>
  <si>
    <t>Park Terrace Care Center</t>
  </si>
  <si>
    <t>7003307N</t>
  </si>
  <si>
    <t>Parker Jewish Institute for Health Care &amp; Rehab</t>
  </si>
  <si>
    <t>2952301N</t>
  </si>
  <si>
    <t>Parkview Care and Rehabilitation Center, Inc.</t>
  </si>
  <si>
    <t>4652302N</t>
  </si>
  <si>
    <t>Pathways Nursing and Rehabilitation Center</t>
  </si>
  <si>
    <t>5155000N</t>
  </si>
  <si>
    <t>Peconic Bay Skilled Nursing Facility</t>
  </si>
  <si>
    <t>7000338N</t>
  </si>
  <si>
    <t>Pelham Parkway Nursing Care and Rehabilitation Facility LLC</t>
  </si>
  <si>
    <t>2761303N</t>
  </si>
  <si>
    <t>Penfield Place</t>
  </si>
  <si>
    <t>7003411N</t>
  </si>
  <si>
    <t>Peninsula Nursing and Rehabilitation Center</t>
  </si>
  <si>
    <t>6120300N</t>
  </si>
  <si>
    <t>Penn Yan Manor Nursing Home Inc</t>
  </si>
  <si>
    <t>1021301N</t>
  </si>
  <si>
    <t>Pine Haven Home</t>
  </si>
  <si>
    <t>4353303N</t>
  </si>
  <si>
    <t>Pine Valley Center for Rehabilitation and Nursing</t>
  </si>
  <si>
    <t>0901304N</t>
  </si>
  <si>
    <t>Plattsburgh Rehabilitation and Nursing Center</t>
  </si>
  <si>
    <t>3702313N</t>
  </si>
  <si>
    <t>Pontiac Nursing Home</t>
  </si>
  <si>
    <t>1801308N</t>
  </si>
  <si>
    <t>Premier Genesee Center for Nursing and Rehabilitation</t>
  </si>
  <si>
    <t>3227303N</t>
  </si>
  <si>
    <t>Presbyterian Home for Central New York Inc</t>
  </si>
  <si>
    <t>7003386N</t>
  </si>
  <si>
    <t>Promenade Rehabilitation and Health Care Center</t>
  </si>
  <si>
    <t>7000306N</t>
  </si>
  <si>
    <t>Providence Rest, Inc.</t>
  </si>
  <si>
    <t>3951302N</t>
  </si>
  <si>
    <t>Putnam Nursing &amp; Rehabilitation Center</t>
  </si>
  <si>
    <t>3950302N</t>
  </si>
  <si>
    <t>Putnam Ridge</t>
  </si>
  <si>
    <t>Quantum Rehabilitation and Nursing LLC</t>
  </si>
  <si>
    <t>7003303N</t>
  </si>
  <si>
    <t>Queen of Peace Residence</t>
  </si>
  <si>
    <t>7003410N</t>
  </si>
  <si>
    <t>Queens Boulevard Extended Care Facility</t>
  </si>
  <si>
    <t>7003361N</t>
  </si>
  <si>
    <t>Queens Nassau Rehabilitation and Nursing Center</t>
  </si>
  <si>
    <t>7000314N</t>
  </si>
  <si>
    <t>Rebekah Rehab and Extended Care Center</t>
  </si>
  <si>
    <t>7003397N</t>
  </si>
  <si>
    <t>Regal Heights Rehabilitation and Health Care Center</t>
  </si>
  <si>
    <t>7000356N</t>
  </si>
  <si>
    <t>Regeis Care Center</t>
  </si>
  <si>
    <t>5907315N</t>
  </si>
  <si>
    <t>Regency Extended Care Center</t>
  </si>
  <si>
    <t>7003392N</t>
  </si>
  <si>
    <t>Rego Park Nursing Home</t>
  </si>
  <si>
    <t>Renaissance Rehabilitation and Nursing Care Center</t>
  </si>
  <si>
    <t>7003330N</t>
  </si>
  <si>
    <t>Resort Nursing Home</t>
  </si>
  <si>
    <t>7004324N</t>
  </si>
  <si>
    <t>Richmond Center for Rehabilitation and Specialty Healthcare</t>
  </si>
  <si>
    <t>2801305N</t>
  </si>
  <si>
    <t>River Ridge Living Center</t>
  </si>
  <si>
    <t>Riverdale Nursing Home</t>
  </si>
  <si>
    <t>4401302N</t>
  </si>
  <si>
    <t>4124301N</t>
  </si>
  <si>
    <t>Riverside Center for Rehabilitation and Nursing</t>
  </si>
  <si>
    <t>7003362N</t>
  </si>
  <si>
    <t>Rockaway Care Center</t>
  </si>
  <si>
    <t>2909304N</t>
  </si>
  <si>
    <t>Rockville Skilled Nursing &amp; Rehabilitation Center, LLC</t>
  </si>
  <si>
    <t>3201002N</t>
  </si>
  <si>
    <t>Rome Memorial Hospital, Inc - RHCF</t>
  </si>
  <si>
    <t>1451304N</t>
  </si>
  <si>
    <t>Rosa Coplon Jewish Home and Infirmary</t>
  </si>
  <si>
    <t>4101300N</t>
  </si>
  <si>
    <t>Rosewood Rehabilitation and Nursing Center</t>
  </si>
  <si>
    <t>5154326N</t>
  </si>
  <si>
    <t>Ross Center for Nursing and Rehabilitation</t>
  </si>
  <si>
    <t>7001033N</t>
  </si>
  <si>
    <t>Rutland Nursing Home Co Inc</t>
  </si>
  <si>
    <t>1403304N</t>
  </si>
  <si>
    <t>Safire Rehabilitation of Northtowns, LLC</t>
  </si>
  <si>
    <t>1401342N</t>
  </si>
  <si>
    <t>Safire Rehabilitation of Southtowns, LLC</t>
  </si>
  <si>
    <t>7001371N</t>
  </si>
  <si>
    <t>Saints Joachim &amp; Anne Nursing and Rehabilitation Center</t>
  </si>
  <si>
    <t>5960304N</t>
  </si>
  <si>
    <t>Salem Hills Rehabilitation and Nursing Center</t>
  </si>
  <si>
    <t>2201000N</t>
  </si>
  <si>
    <t>Samaritan Keep Nursing Home Inc</t>
  </si>
  <si>
    <t>2269300N</t>
  </si>
  <si>
    <t>Samaritan Senior Village, Inc.</t>
  </si>
  <si>
    <t>5127302N</t>
  </si>
  <si>
    <t>San Simeon By the Sound Center for Nursing&amp;Rehabilitation</t>
  </si>
  <si>
    <t>2951304N</t>
  </si>
  <si>
    <t>Sands Point Center for Health and Rehabilitation</t>
  </si>
  <si>
    <t>5907317N</t>
  </si>
  <si>
    <t>Sans Souci Rehabilitation and Nursing Center</t>
  </si>
  <si>
    <t>7003415N</t>
  </si>
  <si>
    <t>4520302N</t>
  </si>
  <si>
    <t>Saratoga Center for Rehab and Skilled Nursing Care</t>
  </si>
  <si>
    <t>5904322N</t>
  </si>
  <si>
    <t>Schaffer Extended Care Center</t>
  </si>
  <si>
    <t>Schervier Nursing Care Center</t>
  </si>
  <si>
    <t>3529301N</t>
  </si>
  <si>
    <t>Schervier Pavilion</t>
  </si>
  <si>
    <t>3102307N</t>
  </si>
  <si>
    <t>Schoellkopf Health Center</t>
  </si>
  <si>
    <t>1404300N</t>
  </si>
  <si>
    <t>Schofield Residence</t>
  </si>
  <si>
    <t>7001318N</t>
  </si>
  <si>
    <t>Schulman and Schachne Institute for Nursing And Rehabilitation</t>
  </si>
  <si>
    <t>4823000N</t>
  </si>
  <si>
    <t>Schuyler Hospital Inc and Long Term Care Unit</t>
  </si>
  <si>
    <t>7001806N</t>
  </si>
  <si>
    <t>Sea Crest Nursing and Rehabilitation Center</t>
  </si>
  <si>
    <t>7004304N</t>
  </si>
  <si>
    <t>Sea View Hospital, Rehabilitation Center and Home</t>
  </si>
  <si>
    <t>7001801N</t>
  </si>
  <si>
    <t>Seagate Rehabilitation and Nursing Center</t>
  </si>
  <si>
    <t>1474301N</t>
  </si>
  <si>
    <t>Seneca Health Care Center</t>
  </si>
  <si>
    <t>3702312N</t>
  </si>
  <si>
    <t>Seneca Hill Manor Inc</t>
  </si>
  <si>
    <t>4921303N</t>
  </si>
  <si>
    <t>Seneca Nursing &amp; Rehabilitation Center, LLC</t>
  </si>
  <si>
    <t>4552300N</t>
  </si>
  <si>
    <t>Seton Health at Schuyler Ridge Residential Healthcare</t>
  </si>
  <si>
    <t>7001362N</t>
  </si>
  <si>
    <t>Sheepshead Nursing &amp; Rehabilitation Center</t>
  </si>
  <si>
    <t>7001399N</t>
  </si>
  <si>
    <t>Shore View Nursing &amp; Rehabilitation Center</t>
  </si>
  <si>
    <t>7004323N</t>
  </si>
  <si>
    <t>Silver Lake Specialized Rehabilitation and Care Center</t>
  </si>
  <si>
    <t>7003372N</t>
  </si>
  <si>
    <t>Silvercrest</t>
  </si>
  <si>
    <t>5921302N</t>
  </si>
  <si>
    <t>Sky View Rehabilitation and Health Care Center, LLC</t>
  </si>
  <si>
    <t>5157314N</t>
  </si>
  <si>
    <t>Smithtown Center for Rehabilitation &amp; Nursing Care</t>
  </si>
  <si>
    <t>5828302N</t>
  </si>
  <si>
    <t>Sodus Rehabilitation &amp; Nursing Center</t>
  </si>
  <si>
    <t>6120000N</t>
  </si>
  <si>
    <t>Soldiers and Sailors Memorial Hospital Extended Care Unit</t>
  </si>
  <si>
    <t>2904302N</t>
  </si>
  <si>
    <t>South Shore Rehabilitation and Nursing Center</t>
  </si>
  <si>
    <t>7000384N</t>
  </si>
  <si>
    <t>Split Rock Rehabilitation and Health Care Center</t>
  </si>
  <si>
    <t>5910301N</t>
  </si>
  <si>
    <t>Sprain Brook Manor Rehab</t>
  </si>
  <si>
    <t>7001384N</t>
  </si>
  <si>
    <t>Spring Creek Rehabilitation &amp; Nursing Care Center</t>
  </si>
  <si>
    <t>2757301N</t>
  </si>
  <si>
    <t>2757300N</t>
  </si>
  <si>
    <t>5925300N</t>
  </si>
  <si>
    <t>St Cabrini Nursing Home</t>
  </si>
  <si>
    <t>3301321N</t>
  </si>
  <si>
    <t>St Camillus Residential Health Care Facility</t>
  </si>
  <si>
    <t>1401324N</t>
  </si>
  <si>
    <t>St Catherine Laboure Health Care Center</t>
  </si>
  <si>
    <t>5157312N</t>
  </si>
  <si>
    <t>St Catherine of Siena Nursing and Rehabilitation Care Center</t>
  </si>
  <si>
    <t>5157311N</t>
  </si>
  <si>
    <t>St Johnland Nursing Center, Inc</t>
  </si>
  <si>
    <t>2701353N</t>
  </si>
  <si>
    <t>St Johns Health Care Corporation</t>
  </si>
  <si>
    <t>2828300N</t>
  </si>
  <si>
    <t>St Johnsville Rehabilitation and Nursing Center</t>
  </si>
  <si>
    <t>4401300N</t>
  </si>
  <si>
    <t>St Josephs Home</t>
  </si>
  <si>
    <t>St Josephs Hospital - Skilled Nursing Facility</t>
  </si>
  <si>
    <t>3702309N</t>
  </si>
  <si>
    <t>St Luke Residential Health Care Facility Inc</t>
  </si>
  <si>
    <t>3227305N</t>
  </si>
  <si>
    <t>7000307N</t>
  </si>
  <si>
    <t>St Patricks Home</t>
  </si>
  <si>
    <t>7000366N</t>
  </si>
  <si>
    <t>St Vincent Depaul Residence</t>
  </si>
  <si>
    <t>5157317N</t>
  </si>
  <si>
    <t>St. James Rehabilitation &amp; Healthcare Center</t>
  </si>
  <si>
    <t>2725302N</t>
  </si>
  <si>
    <t>St. John's Penfield Homes</t>
  </si>
  <si>
    <t>3535001N</t>
  </si>
  <si>
    <t>St. Josephs Place</t>
  </si>
  <si>
    <t>0101305N</t>
  </si>
  <si>
    <t>St. Peter's Nursing And Rehabilitation Center</t>
  </si>
  <si>
    <t>7004314N</t>
  </si>
  <si>
    <t>Staten Island Care Center</t>
  </si>
  <si>
    <t>5022302N</t>
  </si>
  <si>
    <t>Steuben Center for Rehabilitation and Healthcare</t>
  </si>
  <si>
    <t>5123305N</t>
  </si>
  <si>
    <t>Suffolk Center for Rehabilitation and Nursing</t>
  </si>
  <si>
    <t>5220301N</t>
  </si>
  <si>
    <t>Sullivan County Adult Care Center</t>
  </si>
  <si>
    <t>2951307N</t>
  </si>
  <si>
    <t>Sunharbor Manor</t>
  </si>
  <si>
    <t>3321301N</t>
  </si>
  <si>
    <t>Sunnyside Care Center</t>
  </si>
  <si>
    <t>5154312N</t>
  </si>
  <si>
    <t>Sunrise Manor Center for Nursing and Rehabilitation</t>
  </si>
  <si>
    <t>3221301N</t>
  </si>
  <si>
    <t>Sunset Nursing and Rehabilitation Center, Inc.</t>
  </si>
  <si>
    <t>0303307N</t>
  </si>
  <si>
    <t>Susquehanna Nursing &amp; Rehabilitation Center, LLC</t>
  </si>
  <si>
    <t>5904320N</t>
  </si>
  <si>
    <t>Sutton Park Center for Nursing and Rehabilitation</t>
  </si>
  <si>
    <t>3327301N</t>
  </si>
  <si>
    <t>Syracuse Home Association</t>
  </si>
  <si>
    <t>5911302N</t>
  </si>
  <si>
    <t>Tarrytown Hall Care Center</t>
  </si>
  <si>
    <t>7002345N</t>
  </si>
  <si>
    <t>Terence Cardinal Cooke Health Care Center</t>
  </si>
  <si>
    <t>0101313N</t>
  </si>
  <si>
    <t>Teresian House Nursing Home Co Inc</t>
  </si>
  <si>
    <t>1401005N</t>
  </si>
  <si>
    <t>Terrace View Long Term Care Facility</t>
  </si>
  <si>
    <t>1327301N</t>
  </si>
  <si>
    <t>The Baptist Home at Brookmeade</t>
  </si>
  <si>
    <t>2750307N</t>
  </si>
  <si>
    <t>The Brightonian, Inc</t>
  </si>
  <si>
    <t>4120300N</t>
  </si>
  <si>
    <t>The Center for Nursing and Rehabilitation at Hoosick Falls</t>
  </si>
  <si>
    <t>The Chateau at Brooklyn Rehabilitation and Nursing Center</t>
  </si>
  <si>
    <t>7000393N</t>
  </si>
  <si>
    <t>The Citadel Rehab and Nursing Center at Kingsbridge</t>
  </si>
  <si>
    <t>0566302N</t>
  </si>
  <si>
    <t>3301323N</t>
  </si>
  <si>
    <t>The Cottages at Garden Grove, a Skilled Nursing Community</t>
  </si>
  <si>
    <t>5901308N</t>
  </si>
  <si>
    <t>The Emerald Peek Rehabilitation and Nursing Center</t>
  </si>
  <si>
    <t>5906304N</t>
  </si>
  <si>
    <t>The Enclave at Port Chester Rehabilitation and Nursing Center</t>
  </si>
  <si>
    <t>2750301N</t>
  </si>
  <si>
    <t>The Friendly Home</t>
  </si>
  <si>
    <t>2909305N</t>
  </si>
  <si>
    <t>The Grand Pavilion for Rehab &amp; Nursing at Rockville Centre</t>
  </si>
  <si>
    <t>2629303N</t>
  </si>
  <si>
    <t>The Grand Rehabilitation and Nursing at Chittenango</t>
  </si>
  <si>
    <t>1322302N</t>
  </si>
  <si>
    <t>The Grand Rehabilitation and Nursing at Pawling</t>
  </si>
  <si>
    <t>7003404N</t>
  </si>
  <si>
    <t>The Grand Rehabilitation and Nursing at Queens</t>
  </si>
  <si>
    <t>1302309N</t>
  </si>
  <si>
    <t>The Grand Rehabilitation and Nursing at River Valley</t>
  </si>
  <si>
    <t>3201310N</t>
  </si>
  <si>
    <t>The Grand Rehabilitation and Nursing at Rome</t>
  </si>
  <si>
    <t>5957304N</t>
  </si>
  <si>
    <t>The Grove at Valhalla Rehabilitation and Nursing Center</t>
  </si>
  <si>
    <t>5126303N</t>
  </si>
  <si>
    <t>The Hamptons Center for Rehabilitation and Nursing</t>
  </si>
  <si>
    <t>7001392N</t>
  </si>
  <si>
    <t>The Heritage Rehabilitation and Health Care Center</t>
  </si>
  <si>
    <t>2750306N</t>
  </si>
  <si>
    <t>The Highlands at Brighton</t>
  </si>
  <si>
    <t>2750308N</t>
  </si>
  <si>
    <t>The Hurlbut</t>
  </si>
  <si>
    <t>7002340N</t>
  </si>
  <si>
    <t>The New Jewish Home, Manhattan</t>
  </si>
  <si>
    <t>5909302N</t>
  </si>
  <si>
    <t>The New Jewish Home, Sarah Neuman</t>
  </si>
  <si>
    <t>The Pavilion at Queens for Rehabilitation &amp; Nursing</t>
  </si>
  <si>
    <t>7001802N</t>
  </si>
  <si>
    <t>The Phoenix Rehabilitation and Nursing Center</t>
  </si>
  <si>
    <t>1921303N</t>
  </si>
  <si>
    <t>The Pines at Catskill Center for Nursing &amp; Rehabilitation</t>
  </si>
  <si>
    <t>5601307N</t>
  </si>
  <si>
    <t>1302308N</t>
  </si>
  <si>
    <t>The Pines at Poughkeepsie Center for Nursing &amp; Rehabilitation</t>
  </si>
  <si>
    <t>3202315N</t>
  </si>
  <si>
    <t>The Pines at Utica Center for Nursing &amp; Rehabilitation</t>
  </si>
  <si>
    <t>0469300N</t>
  </si>
  <si>
    <t>The Pines Healthcare &amp; Rehabilitation Centers  Machias Campus</t>
  </si>
  <si>
    <t>0401303N</t>
  </si>
  <si>
    <t>The Pines Healthcare &amp; Rehabilitation Centers Olean Campus</t>
  </si>
  <si>
    <t>7000396N</t>
  </si>
  <si>
    <t>The Plaza Rehab and Nursing Center</t>
  </si>
  <si>
    <t>7002360N</t>
  </si>
  <si>
    <t>The Riverside</t>
  </si>
  <si>
    <t>2701359N</t>
  </si>
  <si>
    <t>The Shore Winds, LLC</t>
  </si>
  <si>
    <t>3523301N</t>
  </si>
  <si>
    <t>The Valley View Center for Nursing Care and Rehabilitation</t>
  </si>
  <si>
    <t>3620301N</t>
  </si>
  <si>
    <t>The Villages of Orleans Health and Rehabilitation Center</t>
  </si>
  <si>
    <t>5903309N</t>
  </si>
  <si>
    <t>The Wartburg Home</t>
  </si>
  <si>
    <t>4329301N</t>
  </si>
  <si>
    <t>The Willows at Ramapo Rehabilitation and Nursing Center</t>
  </si>
  <si>
    <t>7000386N</t>
  </si>
  <si>
    <t>Throgs Neck Rehabilitation &amp; Nursing Center</t>
  </si>
  <si>
    <t>4350301N</t>
  </si>
  <si>
    <t>Tolstoy Foundation Rehabilitation and Nursing Center</t>
  </si>
  <si>
    <t>2950318N</t>
  </si>
  <si>
    <t>Townhouse Center for Rehabilitation &amp; Nursing</t>
  </si>
  <si>
    <t>7000398N</t>
  </si>
  <si>
    <t>Triboro Center for Rehabilitation and Nursing</t>
  </si>
  <si>
    <t>3239300N</t>
  </si>
  <si>
    <t>Trustees of the Eastern Star Hall and Home of the State of New York</t>
  </si>
  <si>
    <t>7003393N</t>
  </si>
  <si>
    <t>Union Plaza Care Center</t>
  </si>
  <si>
    <t>5904309N</t>
  </si>
  <si>
    <t>United Hebrew Geriatric Center</t>
  </si>
  <si>
    <t>2701358N</t>
  </si>
  <si>
    <t>Unity Living Center</t>
  </si>
  <si>
    <t>7000337N</t>
  </si>
  <si>
    <t>University Nursing Home</t>
  </si>
  <si>
    <t>7002347N</t>
  </si>
  <si>
    <t>Upper East Side Rehabilitation and Nursing Center</t>
  </si>
  <si>
    <t>3202316N</t>
  </si>
  <si>
    <t>Utica Rehabilitation &amp; Nursing Center</t>
  </si>
  <si>
    <t>2124301N</t>
  </si>
  <si>
    <t>Valley Health Services Inc</t>
  </si>
  <si>
    <t>0824303N</t>
  </si>
  <si>
    <t>Valley View Manor Nursing Home</t>
  </si>
  <si>
    <t>3301328N</t>
  </si>
  <si>
    <t>Van Duyn Center for Rehabilitation and Nursing</t>
  </si>
  <si>
    <t>4102307N</t>
  </si>
  <si>
    <t>Van Rensselaer Manor</t>
  </si>
  <si>
    <t>7004320N</t>
  </si>
  <si>
    <t>Verrazano Nursing Home</t>
  </si>
  <si>
    <t>0364302N</t>
  </si>
  <si>
    <t>Vestal Park Rehabilitation and Nursing Center</t>
  </si>
  <si>
    <t>5657300N</t>
  </si>
  <si>
    <t>Warren Center for Rehabilitation and Nursing</t>
  </si>
  <si>
    <t>5750301N</t>
  </si>
  <si>
    <t>Washington Center for Rehabilitation and Healthcare</t>
  </si>
  <si>
    <t>1401337N</t>
  </si>
  <si>
    <t>5960303N</t>
  </si>
  <si>
    <t>Waterview Hills Rehabilitation and Nursing Center</t>
  </si>
  <si>
    <t>7003367N</t>
  </si>
  <si>
    <t>Waterview Nursing Care Center</t>
  </si>
  <si>
    <t>3226301N</t>
  </si>
  <si>
    <t>Waterville Residential Care Center</t>
  </si>
  <si>
    <t>7000350N</t>
  </si>
  <si>
    <t>Wayne Center for Nursing &amp; Rehabilitation</t>
  </si>
  <si>
    <t>5823302N</t>
  </si>
  <si>
    <t>Wayne County Nursing Home</t>
  </si>
  <si>
    <t>5820000N</t>
  </si>
  <si>
    <t>Wayne Health Care</t>
  </si>
  <si>
    <t>1702300N</t>
  </si>
  <si>
    <t>Wells Nursing Home Inc</t>
  </si>
  <si>
    <t>0228305N</t>
  </si>
  <si>
    <t>Wellsville Manor Care Center</t>
  </si>
  <si>
    <t>2701352N</t>
  </si>
  <si>
    <t>Wesley Gardens Corporation</t>
  </si>
  <si>
    <t>4501301N</t>
  </si>
  <si>
    <t>Wesley Health Care Center Inc</t>
  </si>
  <si>
    <t>7003403N</t>
  </si>
  <si>
    <t>West Lawrence Care Center, LLC</t>
  </si>
  <si>
    <t>5903312N</t>
  </si>
  <si>
    <t>Westchester Center for Rehabilitation &amp; Nursing</t>
  </si>
  <si>
    <t>1801305N</t>
  </si>
  <si>
    <t>Western New York State Veterans Home</t>
  </si>
  <si>
    <t>Westhampton Care Center</t>
  </si>
  <si>
    <t>2952306N</t>
  </si>
  <si>
    <t>White Oaks Rehabilitation and Nursing Center</t>
  </si>
  <si>
    <t>2801001N</t>
  </si>
  <si>
    <t>Wilkinson Residential Health Care Facility</t>
  </si>
  <si>
    <t>7000379N</t>
  </si>
  <si>
    <t>1421306N</t>
  </si>
  <si>
    <t>Williamsville Suburban LLC</t>
  </si>
  <si>
    <t>0364301N</t>
  </si>
  <si>
    <t>Willow Point Rehabilitation and Nursing Center</t>
  </si>
  <si>
    <t>7003357N</t>
  </si>
  <si>
    <t>Windsor Park Nursing Home</t>
  </si>
  <si>
    <t>1301301N</t>
  </si>
  <si>
    <t>Wingate at Beacon</t>
  </si>
  <si>
    <t>1320301N</t>
  </si>
  <si>
    <t>Wingate of Dutchess</t>
  </si>
  <si>
    <t>5556301N</t>
  </si>
  <si>
    <t>Wingate of Ulster</t>
  </si>
  <si>
    <t>7003336N</t>
  </si>
  <si>
    <t>Woodcrest Rehabilitation &amp; Residential Health Care Center., LLC</t>
  </si>
  <si>
    <t>5151323N</t>
  </si>
  <si>
    <t>Woodhaven Nursing Home</t>
  </si>
  <si>
    <t>2950315N</t>
  </si>
  <si>
    <t>2750303N</t>
  </si>
  <si>
    <t>Woodside Manor Nursing Home Inc</t>
  </si>
  <si>
    <t>7000390N</t>
  </si>
  <si>
    <t>Workmen's Circle Multicare Center</t>
  </si>
  <si>
    <t>6027000N</t>
  </si>
  <si>
    <t>Wyoming County Community Hospital SNF</t>
  </si>
  <si>
    <t>New York State Department of Health</t>
  </si>
  <si>
    <t>Fee For Service</t>
  </si>
  <si>
    <t>Managed Care</t>
  </si>
  <si>
    <t>Ineligible and Part B</t>
  </si>
  <si>
    <t>Part B and Part B&amp;D</t>
  </si>
  <si>
    <t>Days</t>
  </si>
  <si>
    <t>Rate</t>
  </si>
  <si>
    <t>Revenue</t>
  </si>
  <si>
    <t>Total Revenue</t>
  </si>
  <si>
    <t>Absolut Center for Nursing and Rehabilitation at Allega</t>
  </si>
  <si>
    <t>Absolut Center for Nursing and Rehabilitation at Auror</t>
  </si>
  <si>
    <t>Absolut Center for Nursing and Rehabilitation at Endic</t>
  </si>
  <si>
    <t>Absolut Center for Nursing and Rehabilitation at Gaspo</t>
  </si>
  <si>
    <t>Absolut Center for Nursing and Rehabilitation at Three</t>
  </si>
  <si>
    <t>Absolut Center for Nursing and Rehabilitation at Westfi</t>
  </si>
  <si>
    <t>Amsterdam Nursing Home Corp (amsterdam House)</t>
  </si>
  <si>
    <t>Auburn Rehabilitation and Nursing Center</t>
  </si>
  <si>
    <t>Autumn View Health Care Facility LLC</t>
  </si>
  <si>
    <t>Avon Nursing Home LLC</t>
  </si>
  <si>
    <t>Bainbridge Nursing And Rehabilitation Center</t>
  </si>
  <si>
    <t>Baptist Health Nursing And Rehabilitation Center Inc</t>
  </si>
  <si>
    <t>Bellhaven Center For Rehabilitation and Nursing Care</t>
  </si>
  <si>
    <t>Berkshire Nursing &amp; Rehabilitation Center</t>
  </si>
  <si>
    <t>Bethel Nursing and Rehabilitation Center</t>
  </si>
  <si>
    <t>Betsy Ross Rehabilitation Center Inc</t>
  </si>
  <si>
    <t>Bridgewater Center for Rehabilitation &amp; Nursing LLC</t>
  </si>
  <si>
    <t>Bronx Center For Rehabilitation and Health</t>
  </si>
  <si>
    <t>Brookhaven Health Care Facility LLC</t>
  </si>
  <si>
    <t>Brookhaven Rehabilitation &amp; Health Care Center</t>
  </si>
  <si>
    <t>Brooklyn Center for Rehabilitation and Residential Hea</t>
  </si>
  <si>
    <t>Brothers Of Mercy Nursing &amp; Rehabilitation Center</t>
  </si>
  <si>
    <t>Buena Vida Continuing Care &amp; Rehab Ctr</t>
  </si>
  <si>
    <t>1421305N</t>
  </si>
  <si>
    <t>Canterbury Woods</t>
  </si>
  <si>
    <t>Caton Park Nursing Home</t>
  </si>
  <si>
    <t>Cayuga Ridge Extended Care</t>
  </si>
  <si>
    <t>Champlain Valley Physicians Hospital Medical Center Snf</t>
  </si>
  <si>
    <t>Chapin Home For The Aging</t>
  </si>
  <si>
    <t>Chemung County Health Center-nursing Facility</t>
  </si>
  <si>
    <t>Chenango Memorial Hospital Inc Snf</t>
  </si>
  <si>
    <t>Church Home Of The Protestant Episcopal Church</t>
  </si>
  <si>
    <t>Cliffside Rehabilitation and Residential Health Care Center</t>
  </si>
  <si>
    <t>Clifton Springs Hospital And Clinic Extended Care</t>
  </si>
  <si>
    <t>Clove Lakes Health Care and Rehabilitation Center</t>
  </si>
  <si>
    <t>Cobble Hill Health Center Inc</t>
  </si>
  <si>
    <t>Concourse Rehabilitation and Nursing Center</t>
  </si>
  <si>
    <t>Conesus Lake Nursing Home LLC</t>
  </si>
  <si>
    <t>Cuba Memorial Hospital Inc Snf</t>
  </si>
  <si>
    <t>Degraff Memorial Hospital-skilled Nursing Facility</t>
  </si>
  <si>
    <t>East Haven Nursing And Rehabilitation Center</t>
  </si>
  <si>
    <t>East Neck Nursing and Rehabilitation Center</t>
  </si>
  <si>
    <t>Eastern Star Home &amp; Infirmary</t>
  </si>
  <si>
    <t>Elmhurst Care Center Inc</t>
  </si>
  <si>
    <t>Excel at Woodbury for Rehabilitation and Nursing LLC</t>
  </si>
  <si>
    <t>Fort Hudson Nursing Center Inc</t>
  </si>
  <si>
    <t>1435304N</t>
  </si>
  <si>
    <t>Fox Run at Orchard Park</t>
  </si>
  <si>
    <t>Friedwald Center for Rehabilitation &amp; Nursing LLC</t>
  </si>
  <si>
    <t>3523303N</t>
  </si>
  <si>
    <t>Glen Arden Inc</t>
  </si>
  <si>
    <t>Golden Gate Rehabilitation and Health Care Center</t>
  </si>
  <si>
    <t>0363301N</t>
  </si>
  <si>
    <t>Good Shepherd Village at Endwell</t>
  </si>
  <si>
    <t>Greenfield Health and Rehabilitation Center</t>
  </si>
  <si>
    <t>Harris Hill Nursing Facility LLC</t>
  </si>
  <si>
    <t>Haven Manor Health Care Center LLC</t>
  </si>
  <si>
    <t>Haym Solomon Home For The Aged</t>
  </si>
  <si>
    <t>Hebrew Home For The Aged At Riverdale</t>
  </si>
  <si>
    <t>Henry J Carter Skilled Nursing Facility</t>
  </si>
  <si>
    <t>Heritage Village Rehab and Skilled Nursing Inc</t>
  </si>
  <si>
    <t>Hillside Manor Rehabilitation and Extended Care Center</t>
  </si>
  <si>
    <t>Hollis Park Manor Nursing</t>
  </si>
  <si>
    <t>Hornell Gardens LLC</t>
  </si>
  <si>
    <t>Hudson Valley Rehabilitation and Extended Care Center</t>
  </si>
  <si>
    <t>James G Johnston Memorial Nursing Home</t>
  </si>
  <si>
    <t>5151317N</t>
  </si>
  <si>
    <t>Jeffersons Ferry</t>
  </si>
  <si>
    <t>Jewish Home Of Central New York</t>
  </si>
  <si>
    <t>2750304N</t>
  </si>
  <si>
    <t>Katherine Luther Residential Health Care and Rehab C</t>
  </si>
  <si>
    <t>5401308N</t>
  </si>
  <si>
    <t>Kendal at Ithaca Inc</t>
  </si>
  <si>
    <t>5932300N</t>
  </si>
  <si>
    <t>Kendal on Hudson</t>
  </si>
  <si>
    <t>Laconia Nursing Home Inc</t>
  </si>
  <si>
    <t>Lawrence Nursing Care Center Inc</t>
  </si>
  <si>
    <t>Leroy Village Green Residential Health Care Facility Inc</t>
  </si>
  <si>
    <t>Lewis County General Hospital-nursing Home Unit</t>
  </si>
  <si>
    <t>Living Center At Geneva North</t>
  </si>
  <si>
    <t>Living Center At Geneva South</t>
  </si>
  <si>
    <t>Livingston County Center for Nursing and Rehabilitatio</t>
  </si>
  <si>
    <t>Lutheran Center at Poughkeepsie Inc</t>
  </si>
  <si>
    <t>Meadow Park Rehabilitation and Health Care Center</t>
  </si>
  <si>
    <t>Meadowbrook Care Center Inc</t>
  </si>
  <si>
    <t>5151319N</t>
  </si>
  <si>
    <t>Medford Multicare Center for Living</t>
  </si>
  <si>
    <t>Medina Memorial Hospital Snf</t>
  </si>
  <si>
    <t>Menorah Home And Hospital For</t>
  </si>
  <si>
    <t>Methodist Home For Nursing and Rehabilitation</t>
  </si>
  <si>
    <t>MM Ewing Continuing Care Center</t>
  </si>
  <si>
    <t>Momentum at South Bay for Rehabilitation and Nursin</t>
  </si>
  <si>
    <t>Mosholu Parkway Nursing And Rehabilitation Center</t>
  </si>
  <si>
    <t>New Carlton Rehab and Nursing Center LLC</t>
  </si>
  <si>
    <t>New Glen Oaks Nursing Home</t>
  </si>
  <si>
    <t>New Gouverneur Hospital Snf</t>
  </si>
  <si>
    <t>New Vanderbilt Rehabilitation and Care Center Inc</t>
  </si>
  <si>
    <t>New York Center for Rehabilitation</t>
  </si>
  <si>
    <t>New York Congregational Nursing Center Inc</t>
  </si>
  <si>
    <t>New York State Veterans Home In New York City</t>
  </si>
  <si>
    <t>Newark Manor Nursing Home</t>
  </si>
  <si>
    <t>North Westchester Restorative Therapy and Nursing</t>
  </si>
  <si>
    <t>Northern Dutchess Residential Health Care Facility Inc</t>
  </si>
  <si>
    <t>Northern Riverview Health Care Center Inc</t>
  </si>
  <si>
    <t>Norwegian Christian Home And Health Center</t>
  </si>
  <si>
    <t>Nottingham Residential Health Care Facility</t>
  </si>
  <si>
    <t>NYS Veterans Home at Montrose</t>
  </si>
  <si>
    <t>Oasis Rehabilitation and Nursing LLC</t>
  </si>
  <si>
    <t>Oceanview Nursing &amp; Rehabilitation Center LLC</t>
  </si>
  <si>
    <t>Our Lady of Consolation Nursing and Rehabilitation Care Center</t>
  </si>
  <si>
    <t>Our Lady Of Mercy Life Center</t>
  </si>
  <si>
    <t>Ozanam Hall Of Queens Nursing Home Inc</t>
  </si>
  <si>
    <t>Parker Jewish Institute for Health Care and Rehabilitation</t>
  </si>
  <si>
    <t>Parkview Care and Rehabilitation Center Inc</t>
  </si>
  <si>
    <t>5127301N</t>
  </si>
  <si>
    <t>Peconic Landing at Southold</t>
  </si>
  <si>
    <t>Pelham Parkway Nursing and Rehabilitation Facility</t>
  </si>
  <si>
    <t>Penfield Place LLC</t>
  </si>
  <si>
    <t>Presbyterian Home For Central New York Inc</t>
  </si>
  <si>
    <t>Providence Rest</t>
  </si>
  <si>
    <t>1356303N</t>
  </si>
  <si>
    <t>Queen Of Peace Residence</t>
  </si>
  <si>
    <t>Riverledge Health Care and Rehabilitation Center</t>
  </si>
  <si>
    <t>Rockville Skilled Nursing &amp; Rehabilitation Center LLC</t>
  </si>
  <si>
    <t>Rome Memorial Hospital Inc - RHCF</t>
  </si>
  <si>
    <t>Rosa Coplon Jewish Home</t>
  </si>
  <si>
    <t>Safire Rehabilitation of Northtowns LLC</t>
  </si>
  <si>
    <t>Safire Rehabilitation of Southtowns LLC</t>
  </si>
  <si>
    <t>Saints Joachim &amp; Anne Nursing and Rehabilitation Ce</t>
  </si>
  <si>
    <t>Samaritan Senior Village Inc</t>
  </si>
  <si>
    <t>San Simeon by the Sound Center for Nrsg and Reha</t>
  </si>
  <si>
    <t>Sands Point Center For Health And Rehabilitation</t>
  </si>
  <si>
    <t>Sapphire Center for Rehabilitation and Nursing of Central Queens LLC</t>
  </si>
  <si>
    <t>Schulman and Schachne Institute for Nursing and Rehabilitat</t>
  </si>
  <si>
    <t>Schuyler Hospital Inc And Long Term Care Unit</t>
  </si>
  <si>
    <t>Sea View Hospital Rehabilitation Center And Home</t>
  </si>
  <si>
    <t>Seneca Nursing and Rehabilitation Center</t>
  </si>
  <si>
    <t>Sheepshead Nursing and Rehabilitation Center</t>
  </si>
  <si>
    <t>Silver Lake Specialized Rehabilitation and Care Cente</t>
  </si>
  <si>
    <t>Sky View Rehabilitation and Health Care Center LLC</t>
  </si>
  <si>
    <t>Soldiers And Sailors Memorial Hospital Extended Care Unit</t>
  </si>
  <si>
    <t>Sprain Brook Manor Rehab LLC</t>
  </si>
  <si>
    <t>St Anns Community (Aged)</t>
  </si>
  <si>
    <t>St Anns Community (NH)</t>
  </si>
  <si>
    <t>St Catherine of Siena Nursing Home</t>
  </si>
  <si>
    <t>St James Rehabilitation &amp; Healthcare Center</t>
  </si>
  <si>
    <t>St Johnland Nursing Center Inc</t>
  </si>
  <si>
    <t>St Johns Penfield Homes Corporation</t>
  </si>
  <si>
    <t>St Josephs Place</t>
  </si>
  <si>
    <t>St Peters Nursing and Rehabilitation Center</t>
  </si>
  <si>
    <t>Sunset Nursing and Rehabilitation Center Inc</t>
  </si>
  <si>
    <t>Susquehanna Nursing &amp; Rehabilitation Center LLC</t>
  </si>
  <si>
    <t>Terence Cardinal Cooke Health Care Ctr</t>
  </si>
  <si>
    <t>2951308N</t>
  </si>
  <si>
    <t>The Amsterdam at Harborside</t>
  </si>
  <si>
    <t>The Brightonian Inc</t>
  </si>
  <si>
    <t>0155304N</t>
  </si>
  <si>
    <t>The Grand Rehabilitation and Nursing at Guilderland</t>
  </si>
  <si>
    <t>The Highlands Living Center</t>
  </si>
  <si>
    <t>The Pines at Catskill Center for Nursing &amp; Rehabilitati</t>
  </si>
  <si>
    <t>The Pines at Glens Falls Center for Nursing &amp; Rehabili</t>
  </si>
  <si>
    <t>The Pines at Poughkeepsie Center for Nursing &amp; Reh</t>
  </si>
  <si>
    <t>The Pines Healthcare &amp; Rehabilitation Centers Machias Ca</t>
  </si>
  <si>
    <t>The Pines Healthcare &amp; Rehabilitation Centers Olean Camp</t>
  </si>
  <si>
    <t>The Plaza Rehab and Nursing Center (Bronx County)</t>
  </si>
  <si>
    <t>The Shore Winds LLC</t>
  </si>
  <si>
    <t>The Valley View Center for Nursing Care and Rehab</t>
  </si>
  <si>
    <t>The Willows at Ramapo Rehabiliatation and Nursing Center</t>
  </si>
  <si>
    <t>Triboro Center for Rehabilitation and Nursing (Bronx County)</t>
  </si>
  <si>
    <t>7002335N</t>
  </si>
  <si>
    <t>Villagecare Rehabilitation and Nursing Center</t>
  </si>
  <si>
    <t>Wayne Center For Nursing And Rehabilitation</t>
  </si>
  <si>
    <t>West Lawrence Care Center LLC</t>
  </si>
  <si>
    <t>Woodcrest Rehabilitation &amp; Residential Health Care Ctr LLC</t>
  </si>
  <si>
    <t>5522303N</t>
  </si>
  <si>
    <t>Woodland Pond at New Paltz</t>
  </si>
  <si>
    <t>Workmens Circle Multicare Center</t>
  </si>
  <si>
    <t>Wyoming County Community Hospital Snf</t>
  </si>
  <si>
    <t>7000399N</t>
  </si>
  <si>
    <t>3301330N</t>
  </si>
  <si>
    <t>5157318N</t>
  </si>
  <si>
    <t>2238304N</t>
  </si>
  <si>
    <t>5905309N</t>
  </si>
  <si>
    <t>7001809N</t>
  </si>
  <si>
    <t>3101308N</t>
  </si>
  <si>
    <t>5655303N</t>
  </si>
  <si>
    <t>1527301N</t>
  </si>
  <si>
    <t>2728300N</t>
  </si>
  <si>
    <t>3429305N</t>
  </si>
  <si>
    <t>7003416N</t>
  </si>
  <si>
    <t>1301302N</t>
  </si>
  <si>
    <t>7001808N</t>
  </si>
  <si>
    <t>2901306N</t>
  </si>
  <si>
    <t>5601308N</t>
  </si>
  <si>
    <t>5725306N</t>
  </si>
  <si>
    <t>7002361N</t>
  </si>
  <si>
    <t>7003419N</t>
  </si>
  <si>
    <t>5902317N</t>
  </si>
  <si>
    <t>5120302N</t>
  </si>
  <si>
    <t>5157319N</t>
  </si>
  <si>
    <t>5522304N</t>
  </si>
  <si>
    <t>4350306N</t>
  </si>
  <si>
    <t>5401313N</t>
  </si>
  <si>
    <t>3202317N</t>
  </si>
  <si>
    <t>3334304N</t>
  </si>
  <si>
    <t>3622304N</t>
  </si>
  <si>
    <t>5151324N</t>
  </si>
  <si>
    <t>5324303N</t>
  </si>
  <si>
    <t>5262301N</t>
  </si>
  <si>
    <t>3523304N</t>
  </si>
  <si>
    <t>3502305N</t>
  </si>
  <si>
    <t>1324303N</t>
  </si>
  <si>
    <t>4601307N</t>
  </si>
  <si>
    <t>7000800N</t>
  </si>
  <si>
    <t>5725305N</t>
  </si>
  <si>
    <t>5151325N</t>
  </si>
  <si>
    <t>7001807N</t>
  </si>
  <si>
    <t>1023302N</t>
  </si>
  <si>
    <t>7003417N</t>
  </si>
  <si>
    <t>4102313N</t>
  </si>
  <si>
    <t>2722302N</t>
  </si>
  <si>
    <t>5158302N</t>
  </si>
  <si>
    <t>5907319N</t>
  </si>
  <si>
    <t>5951301N</t>
  </si>
  <si>
    <t>Bishop Rehabilitation and Nursing Center</t>
  </si>
  <si>
    <t>BronxCare Special Care Center</t>
  </si>
  <si>
    <t>Caring Family Nursing and Rehabilitation Center</t>
  </si>
  <si>
    <t>Carthage Center for Rehabilitaiton and Nursing</t>
  </si>
  <si>
    <t>Concord Nursing and Rehabilitation Center</t>
  </si>
  <si>
    <t>Delhi Rehabilitation and Nursing Center</t>
  </si>
  <si>
    <t>Dunkirk Rehabilitation &amp; Nursing Center</t>
  </si>
  <si>
    <t>Eddy Memorial Geriatric Center</t>
  </si>
  <si>
    <t>Eden Rehabilitation &amp; Nursing Center</t>
  </si>
  <si>
    <t>Elderwood at Lockport</t>
  </si>
  <si>
    <t>Elderwood at North Creek</t>
  </si>
  <si>
    <t>Elderwood at Ticonderoga</t>
  </si>
  <si>
    <t>Elderwood of Lakeside at Brockport</t>
  </si>
  <si>
    <t>Ellicott Center for Rehabilitation and Nursing</t>
  </si>
  <si>
    <t>Elm Manor Nursing and Rehabilitation Center</t>
  </si>
  <si>
    <t>Glens Falls Center for Rehabilitation and Nursing</t>
  </si>
  <si>
    <t>Gowanda Rehabilitation &amp; Nursing Center</t>
  </si>
  <si>
    <t>Granville Center for Rehabilitation and Nursing</t>
  </si>
  <si>
    <t>Harlem Center for Nursing and Rehabilitation</t>
  </si>
  <si>
    <t>Heritage Green Rehab &amp; Skilled Nursing</t>
  </si>
  <si>
    <t>Heritage Park Rehab &amp; Skilled Nursing</t>
  </si>
  <si>
    <t>Houghton Rehabilitation &amp; Nursing Center</t>
  </si>
  <si>
    <t>Lockport Rehab &amp; Health Care Center</t>
  </si>
  <si>
    <t>Massapequa Center Rehabilitation &amp; Nursing</t>
  </si>
  <si>
    <t>MVHS Rehabilitation and Nursing Center</t>
  </si>
  <si>
    <t>New Paltz Center for Rehabilitation and Nursing</t>
  </si>
  <si>
    <t>Nyack Ridge Rehabilitation and Nursing Center</t>
  </si>
  <si>
    <t>Oneida Center for Rehabilitation and Nursing</t>
  </si>
  <si>
    <t>Onondaga Center for Rehabilitation and Nursing</t>
  </si>
  <si>
    <t>Orchard Rehabilitation &amp; Nursing Center</t>
  </si>
  <si>
    <t>Robinson Terrace Rehabilitation and Nursing Center</t>
  </si>
  <si>
    <t>Rutland Nursing Home, Inc.</t>
  </si>
  <si>
    <t>Salamanca Rehabilitation &amp; Nursing Center</t>
  </si>
  <si>
    <t>Sapphire Nursing and Rehab at Goshen</t>
  </si>
  <si>
    <t>Sapphire Nursing at Meadow Hill</t>
  </si>
  <si>
    <t>Sapphire Nursing at Wappingers</t>
  </si>
  <si>
    <t>Schenectady Center for Rehabilitation and Nursing</t>
  </si>
  <si>
    <t>Slate Valley Center for Rehabilitation and Nursing</t>
  </si>
  <si>
    <t>St. Joseph's Hospital - Skilled Nursing Facility</t>
  </si>
  <si>
    <t>Surge Rehabilitation and Nursing LLC</t>
  </si>
  <si>
    <t>The Commons on St. Anthony, a Skilled Nursing &amp; Short Term Rehabilitation Community</t>
  </si>
  <si>
    <t>The Five Towns Premier Rehabilitation &amp; Nursing Center</t>
  </si>
  <si>
    <t>The Paramount at Somers Rehabilitation and Nursing Center</t>
  </si>
  <si>
    <t>Troy Center for Rehabilitation and Nursing</t>
  </si>
  <si>
    <t>University Center for Rehabilitation and Nursing</t>
  </si>
  <si>
    <t>Wedgewood Nursing and Rehabilitation Center</t>
  </si>
  <si>
    <t>Williamsbridge Center for Rehabilitation and Nursing</t>
  </si>
  <si>
    <t>Yonkers Gardens Center for Nursing and Rehabilitation</t>
  </si>
  <si>
    <t>Yorktown Rehabilitation &amp; Nursing Center</t>
  </si>
  <si>
    <t>3824301N</t>
  </si>
  <si>
    <t>2124300N</t>
  </si>
  <si>
    <t>4322300N</t>
  </si>
  <si>
    <t>5957306N</t>
  </si>
  <si>
    <t>Carthage Center for Rehabilitation and Nursing</t>
  </si>
  <si>
    <t>Cooperstown Center for Rehabilitation and Nursing</t>
  </si>
  <si>
    <t>Daughters Of Sarah Nursing Center - NF</t>
  </si>
  <si>
    <t>Downtown Brooklyn Nursing &amp; Rehabilitation Center</t>
  </si>
  <si>
    <t>Eddy Heritage House Nursing Center</t>
  </si>
  <si>
    <t>Ellicott Center for Rehabilitation and Nursing for Waterfront Operations</t>
  </si>
  <si>
    <t>Glengariff Rehabilitation and Health Care Center</t>
  </si>
  <si>
    <t>Good Samaritan Nursing and Rehabilitaiton Care Center</t>
  </si>
  <si>
    <t>Good Shepherd-fairview Home Inc</t>
  </si>
  <si>
    <t>Helen Hayes Hospital RHCF</t>
  </si>
  <si>
    <t>Ira Davenport Memorial Hospital Snf hrfa</t>
  </si>
  <si>
    <t>Jewish Home &amp; Infirmary Of Rochester Ny Inc</t>
  </si>
  <si>
    <t>Margaret Tietz Center For Nursing Care, Inc.</t>
  </si>
  <si>
    <t>Middletown Park Rehabilitation and Health Ca</t>
  </si>
  <si>
    <t>Oak Hill Rehabilitation and Nursing Care Center</t>
  </si>
  <si>
    <t>Orchard  Rehabilitation and Nursing Center</t>
  </si>
  <si>
    <t>Palm Gardens Care Center LLC</t>
  </si>
  <si>
    <t>River View Rehabilitation and Nursing Care Center</t>
  </si>
  <si>
    <t>Roscoe Rehabilitation and Nursing Center</t>
  </si>
  <si>
    <t>The Commons on St. Anthony, A Skilled Nursing &amp; Short Term Rehabilitation Commun</t>
  </si>
  <si>
    <t>The Cottages at Garden Grove</t>
  </si>
  <si>
    <t>The Eleanor Nursing Care Center</t>
  </si>
  <si>
    <t>The Grand Rehabiliation and Nursing at Barnwell</t>
  </si>
  <si>
    <t>The Knolls</t>
  </si>
  <si>
    <t>Tolstoy Foundation Nursing Home Co Inc</t>
  </si>
  <si>
    <t>Williamsbridge Center for Rehabilitation &amp; Nursing</t>
  </si>
  <si>
    <t>5931302N</t>
  </si>
  <si>
    <t>7001035N</t>
  </si>
  <si>
    <t>1254302N</t>
  </si>
  <si>
    <t>4161000N</t>
  </si>
  <si>
    <t>5902319N</t>
  </si>
  <si>
    <t>1059302N</t>
  </si>
  <si>
    <t>0427303N</t>
  </si>
  <si>
    <t>1823301N</t>
  </si>
  <si>
    <t>7003418N</t>
  </si>
  <si>
    <t>5154327N</t>
  </si>
  <si>
    <t>4402304N</t>
  </si>
  <si>
    <t>7000802N</t>
  </si>
  <si>
    <t>7000007N</t>
  </si>
  <si>
    <t>1356304N</t>
  </si>
  <si>
    <t>1225001N</t>
  </si>
  <si>
    <t>5567303N</t>
  </si>
  <si>
    <t>2701365N</t>
  </si>
  <si>
    <t>1801309N</t>
  </si>
  <si>
    <t>2913302N</t>
  </si>
  <si>
    <t>2101302N</t>
  </si>
  <si>
    <t>2961303N</t>
  </si>
  <si>
    <t>3202318N</t>
  </si>
  <si>
    <t>5157320N</t>
  </si>
  <si>
    <t>5966301N</t>
  </si>
  <si>
    <t>5149304N</t>
  </si>
  <si>
    <t>5902318N</t>
  </si>
  <si>
    <t>Buffalo Community Healthcare Center</t>
  </si>
  <si>
    <t>Emerge Nursing and Rehabilitation at Glen Cove</t>
  </si>
  <si>
    <t>EPIC Rehabilitation and Nursing at White Plains</t>
  </si>
  <si>
    <t>Foltsbrook Center for Nursing and Rehabilitation</t>
  </si>
  <si>
    <t>Ghent Rehabilitation &amp; Nursing Center</t>
  </si>
  <si>
    <t>Luxor Nursing and Rehabilitation at Mills Pond</t>
  </si>
  <si>
    <t>Luxor Nursing and Rehabilitation at Sayville</t>
  </si>
  <si>
    <t>Massena Rehabilitation and Nursing Center</t>
  </si>
  <si>
    <t>Oneida Health Rehabilitation and Extended Care</t>
  </si>
  <si>
    <t>Pinnacle Multicare Nursing and Rehabilitation Center</t>
  </si>
  <si>
    <t>Shaker Place Rehabilitation and Nursing Center</t>
  </si>
  <si>
    <t>Ten Broeck Center for Rehabilitation and Nursing</t>
  </si>
  <si>
    <t>The Grand Rehabilitation and Nursing at Batavia</t>
  </si>
  <si>
    <t>The Grand Rehabilitation and Nursing at Great Neck</t>
  </si>
  <si>
    <t>The Grand Rehabilitation and Nursing at Mohawk</t>
  </si>
  <si>
    <t>The Grand Rehabilitation and Nursing at South Point</t>
  </si>
  <si>
    <t>The Grand Rehabilitation and Nursing at Utica</t>
  </si>
  <si>
    <t>The Hamlet Rehabilitation and Healthcare Center at Nesconset</t>
  </si>
  <si>
    <t>Waters Edge Rehabilitation and Nursing Center at Port Jefferson</t>
  </si>
  <si>
    <t>White Plains Center For Nursing Care</t>
  </si>
  <si>
    <t>Baptist Health Nursing and Rehabilitation Center</t>
  </si>
  <si>
    <t>Buena Vida Rehabilitation and Nursing Center</t>
  </si>
  <si>
    <t>Cayuga Nursing and Rehabilitation Center</t>
  </si>
  <si>
    <t>Delmar Center for Rehabilitation and Nursing</t>
  </si>
  <si>
    <t>FoltsBrook Center for Nursing and Rehabilitation</t>
  </si>
  <si>
    <t>Glengariff Rehabilitation and Healthcare Center</t>
  </si>
  <si>
    <t>Good Samaritan Nursing and Rehabilitation Care Center</t>
  </si>
  <si>
    <t>Guthrie Cortland Medical Center</t>
  </si>
  <si>
    <t>LeRoy Village Green Nursing and Rehabilitation Center</t>
  </si>
  <si>
    <t>Margaret Tietz Nursing and Rehabilitation Center</t>
  </si>
  <si>
    <t>Massena Rehabilitation &amp; Nursing Center</t>
  </si>
  <si>
    <t>Morris Park Rehabilitation and Nursing Center</t>
  </si>
  <si>
    <t>St Anns Community_Rochester</t>
  </si>
  <si>
    <t>St Anns Community_Webster</t>
  </si>
  <si>
    <t>Ten Broeck Center for Rehabilitation &amp; Nursing</t>
  </si>
  <si>
    <t>The Brook at High Falls Nursing Home and Rehabilitation Center</t>
  </si>
  <si>
    <t>The Enclave at Rye Rehabilitation and Nursing Center</t>
  </si>
  <si>
    <t>The Pines at Glens Falls Center for Nursing &amp; Rehabilitation</t>
  </si>
  <si>
    <t>United Helpers Canton Nursing Home</t>
  </si>
  <si>
    <t>United Helpers Nursing Home</t>
  </si>
  <si>
    <t>Waters Edge Rehab &amp; Nursing Center at Port Jefferson</t>
  </si>
  <si>
    <t>White Plains Center for Nursing Care</t>
  </si>
  <si>
    <t>2021 Revenue - Days</t>
  </si>
  <si>
    <t>Baird Nursing Home</t>
  </si>
  <si>
    <t>Bay Park Center for Nursing and Rehabilitation LLC</t>
  </si>
  <si>
    <t>New Riverdale Rehab and Nursing</t>
  </si>
  <si>
    <t>2021 Medicaid Days</t>
  </si>
  <si>
    <t>7001810N</t>
  </si>
  <si>
    <t>2753302N</t>
  </si>
  <si>
    <t>0701302N</t>
  </si>
  <si>
    <t>1401343N</t>
  </si>
  <si>
    <t>2701366N</t>
  </si>
  <si>
    <t xml:space="preserve">2021 NHQP </t>
  </si>
  <si>
    <t>McAuley Residence</t>
  </si>
  <si>
    <t>Verrazano Nursing and Post-Acute Center</t>
  </si>
  <si>
    <t>Flushing Nursing and Rehabilitation Center</t>
  </si>
  <si>
    <t>New York Congregational Nursing Center</t>
  </si>
  <si>
    <t>Nottingham RHCF</t>
  </si>
  <si>
    <t>Rochester Community Nursing and Rehabilitation Center</t>
  </si>
  <si>
    <t>St. Catherine Laboure Health Care Center</t>
  </si>
  <si>
    <t>Windsor Park Rehab &amp; Nursing Center</t>
  </si>
  <si>
    <t>Tarrytown Rehabilitation and Nursing Center</t>
  </si>
  <si>
    <t>North Country Nursing &amp; Rehabilitation Center</t>
  </si>
  <si>
    <t>The Diamond Nursing and Rehabilitation Center</t>
  </si>
  <si>
    <t>Facility's Medicaid Revenue (1/1/21 Rate * 2021 Days)</t>
  </si>
  <si>
    <t>Name</t>
  </si>
  <si>
    <t>Opsert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</si>
</sst>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7" formatCode="&quot;$&quot;#,##0.00_);\(&quot;$&quot;#,##0.00\)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Border="1" applyAlignment="1">
      <alignment horizontal="center" wrapText="1"/>
    </xf>
    <xf numFmtId="0" fontId="2" fillId="0" borderId="2" xfId="0" applyFont="1" applyBorder="1"/>
    <xf numFmtId="4" fontId="6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5" fontId="0" fillId="0" borderId="0" xfId="0" applyNumberFormat="1"/>
    <xf numFmtId="5" fontId="0" fillId="0" borderId="0" xfId="0" applyNumberFormat="1" applyFill="1"/>
    <xf numFmtId="0" fontId="0" fillId="0" borderId="0" xfId="0" applyFill="1"/>
    <xf numFmtId="0" fontId="3" fillId="0" borderId="0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0" fillId="0" borderId="3" xfId="0" applyBorder="1"/>
    <xf numFmtId="14" fontId="0" fillId="0" borderId="0" xfId="0" applyNumberFormat="1" applyFill="1"/>
    <xf numFmtId="3" fontId="0" fillId="0" borderId="3" xfId="0" applyNumberFormat="1" applyFill="1" applyBorder="1"/>
    <xf numFmtId="7" fontId="0" fillId="0" borderId="0" xfId="0" applyNumberFormat="1" applyFill="1"/>
    <xf numFmtId="5" fontId="0" fillId="0" borderId="4" xfId="0" applyNumberFormat="1" applyFill="1" applyBorder="1"/>
    <xf numFmtId="2" fontId="0" fillId="0" borderId="0" xfId="0" applyNumberFormat="1"/>
    <xf numFmtId="0" fontId="0" fillId="0" borderId="0" xfId="0" applyBorder="1"/>
    <xf numFmtId="5" fontId="0" fillId="0" borderId="0" xfId="0" applyNumberFormat="1" applyBorder="1"/>
    <xf numFmtId="5" fontId="0" fillId="0" borderId="0" xfId="0" applyNumberFormat="1" applyFill="1" applyBorder="1"/>
    <xf numFmtId="5" fontId="0" fillId="0" borderId="4" xfId="0" applyNumberFormat="1" applyBorder="1"/>
    <xf numFmtId="0" fontId="0" fillId="0" borderId="3" xfId="0" applyFill="1" applyBorder="1"/>
    <xf numFmtId="0" fontId="0" fillId="0" borderId="0" xfId="0" applyFill="1" applyBorder="1"/>
    <xf numFmtId="0" fontId="0" fillId="0" borderId="9" xfId="0" applyBorder="1"/>
    <xf numFmtId="0" fontId="0" fillId="0" borderId="2" xfId="0" applyBorder="1"/>
    <xf numFmtId="5" fontId="0" fillId="0" borderId="2" xfId="0" applyNumberFormat="1" applyBorder="1"/>
    <xf numFmtId="5" fontId="0" fillId="0" borderId="2" xfId="0" applyNumberFormat="1" applyFill="1" applyBorder="1"/>
    <xf numFmtId="5" fontId="0" fillId="0" borderId="10" xfId="0" applyNumberFormat="1" applyBorder="1"/>
    <xf numFmtId="0" fontId="2" fillId="0" borderId="9" xfId="0" applyFont="1" applyBorder="1"/>
    <xf numFmtId="0" fontId="0" fillId="0" borderId="6" xfId="0" applyFill="1" applyBorder="1"/>
    <xf numFmtId="0" fontId="0" fillId="0" borderId="8" xfId="0" applyFill="1" applyBorder="1"/>
    <xf numFmtId="0" fontId="0" fillId="0" borderId="4" xfId="0" applyFill="1" applyBorder="1"/>
    <xf numFmtId="0" fontId="0" fillId="0" borderId="9" xfId="0" applyFill="1" applyBorder="1"/>
    <xf numFmtId="0" fontId="0" fillId="0" borderId="10" xfId="0" applyFill="1" applyBorder="1"/>
    <xf numFmtId="5" fontId="0" fillId="0" borderId="8" xfId="0" applyNumberFormat="1" applyFill="1" applyBorder="1"/>
    <xf numFmtId="0" fontId="0" fillId="0" borderId="9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0" fillId="0" borderId="12" xfId="0" applyFill="1" applyBorder="1"/>
    <xf numFmtId="0" fontId="0" fillId="0" borderId="13" xfId="0" applyFill="1" applyBorder="1"/>
    <xf numFmtId="0" fontId="0" fillId="0" borderId="12" xfId="0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5" fontId="4" fillId="0" borderId="11" xfId="0" applyNumberFormat="1" applyFont="1" applyFill="1" applyBorder="1" applyAlignment="1">
      <alignment horizontal="center" wrapText="1"/>
    </xf>
    <xf numFmtId="5" fontId="0" fillId="0" borderId="7" xfId="0" applyNumberFormat="1" applyFill="1" applyBorder="1"/>
    <xf numFmtId="5" fontId="0" fillId="0" borderId="15" xfId="0" applyNumberFormat="1" applyFill="1" applyBorder="1"/>
    <xf numFmtId="5" fontId="0" fillId="0" borderId="11" xfId="0" applyNumberFormat="1" applyFill="1" applyBorder="1"/>
    <xf numFmtId="0" fontId="2" fillId="0" borderId="16" xfId="0" applyFont="1" applyBorder="1"/>
    <xf numFmtId="5" fontId="6" fillId="2" borderId="17" xfId="0" applyNumberFormat="1" applyFont="1" applyFill="1" applyBorder="1" applyAlignment="1">
      <alignment horizontal="center" vertical="center" wrapText="1"/>
    </xf>
    <xf numFmtId="5" fontId="6" fillId="2" borderId="18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3" fillId="0" borderId="6" xfId="0" applyFont="1" applyBorder="1" applyAlignment="1"/>
    <xf numFmtId="0" fontId="0" fillId="0" borderId="5" xfId="0" applyBorder="1" applyAlignment="1"/>
    <xf numFmtId="0" fontId="0" fillId="0" borderId="8" xfId="0" applyBorder="1" applyAlignment="1"/>
    <xf numFmtId="0" fontId="0" fillId="0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wrapText="1"/>
    </xf>
    <xf numFmtId="3" fontId="2" fillId="0" borderId="2" xfId="0" applyNumberFormat="1" applyFont="1" applyBorder="1" applyAlignment="1">
      <alignment horizontal="center" wrapText="1"/>
    </xf>
    <xf numFmtId="3" fontId="5" fillId="0" borderId="10" xfId="0" applyNumberFormat="1" applyFont="1" applyBorder="1"/>
    <xf numFmtId="3" fontId="2" fillId="0" borderId="16" xfId="0" applyNumberFormat="1" applyFont="1" applyBorder="1"/>
    <xf numFmtId="3" fontId="2" fillId="0" borderId="16" xfId="0" applyNumberFormat="1" applyFont="1" applyBorder="1" applyAlignment="1">
      <alignment horizontal="center" wrapText="1"/>
    </xf>
    <xf numFmtId="3" fontId="5" fillId="0" borderId="16" xfId="0" applyNumberFormat="1" applyFont="1" applyBorder="1"/>
    <xf numFmtId="3" fontId="0" fillId="0" borderId="0" xfId="0" applyNumberFormat="1" applyBorder="1"/>
    <xf numFmtId="3" fontId="0" fillId="0" borderId="0" xfId="0" applyNumberFormat="1" applyFont="1" applyFill="1" applyBorder="1" applyAlignment="1"/>
    <xf numFmtId="3" fontId="0" fillId="0" borderId="0" xfId="0" applyNumberFormat="1" applyFill="1" applyBorder="1"/>
    <xf numFmtId="3" fontId="0" fillId="0" borderId="2" xfId="0" applyNumberFormat="1" applyBorder="1"/>
    <xf numFmtId="3" fontId="0" fillId="0" borderId="2" xfId="0" applyNumberFormat="1" applyFont="1" applyFill="1" applyBorder="1" applyAlignme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7EF3A-76BB-4497-B91C-6235B5B4998D}">
  <sheetPr>
    <tabColor rgb="FFFFFF00"/>
    <pageSetUpPr fitToPage="1"/>
  </sheetPr>
  <dimension ref="A1:M582"/>
  <sheetViews>
    <sheetView workbookViewId="0">
      <pane ySplit="6" topLeftCell="A567" activePane="bottomLeft" state="frozen"/>
      <selection pane="bottomLeft" activeCell="B577" sqref="B577"/>
    </sheetView>
  </sheetViews>
  <sheetFormatPr defaultRowHeight="15" x14ac:dyDescent="0.25"/>
  <cols>
    <col min="2" max="2" width="80.85546875" bestFit="1" customWidth="1"/>
    <col min="3" max="3" width="8" style="75" customWidth="1"/>
    <col min="4" max="4" width="16" style="75" customWidth="1"/>
    <col min="5" max="5" width="5.42578125" style="75" bestFit="1" customWidth="1"/>
    <col min="6" max="7" width="16.7109375" customWidth="1"/>
    <col min="8" max="8" width="18.140625" customWidth="1"/>
    <col min="9" max="9" width="15.7109375" customWidth="1"/>
    <col min="10" max="10" width="14.5703125" customWidth="1"/>
    <col min="11" max="11" width="11.7109375" bestFit="1" customWidth="1"/>
    <col min="12" max="12" width="11" bestFit="1" customWidth="1"/>
    <col min="13" max="13" width="12.7109375" bestFit="1" customWidth="1"/>
  </cols>
  <sheetData>
    <row r="1" spans="1:13" s="1" customFormat="1" ht="15.75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3" ht="15.75" x14ac:dyDescent="0.25">
      <c r="A2" s="51" t="s">
        <v>1400</v>
      </c>
      <c r="B2" s="51"/>
      <c r="C2" s="51"/>
      <c r="D2" s="51"/>
      <c r="E2" s="51"/>
      <c r="F2" s="51"/>
      <c r="G2" s="51"/>
      <c r="H2" s="51"/>
      <c r="I2" s="51"/>
      <c r="J2" s="51"/>
    </row>
    <row r="3" spans="1:13" ht="15.75" x14ac:dyDescent="0.25">
      <c r="A3" s="8"/>
      <c r="B3" s="8"/>
      <c r="C3" s="63"/>
      <c r="D3" s="63"/>
      <c r="E3" s="63"/>
      <c r="F3" s="8"/>
      <c r="G3" s="8"/>
      <c r="H3" s="8"/>
      <c r="I3" s="8"/>
      <c r="J3" s="8"/>
    </row>
    <row r="4" spans="1:13" ht="15.75" x14ac:dyDescent="0.25">
      <c r="A4" s="53" t="s">
        <v>1</v>
      </c>
      <c r="B4" s="54"/>
      <c r="C4" s="54"/>
      <c r="D4" s="54"/>
      <c r="E4" s="55"/>
      <c r="F4" s="52" t="s">
        <v>2</v>
      </c>
      <c r="G4" s="52"/>
      <c r="H4" s="52" t="s">
        <v>3</v>
      </c>
      <c r="I4" s="52"/>
      <c r="J4" s="9" t="s">
        <v>4</v>
      </c>
    </row>
    <row r="5" spans="1:13" ht="36" customHeight="1" x14ac:dyDescent="0.25">
      <c r="A5" s="27" t="s">
        <v>5</v>
      </c>
      <c r="B5" s="2" t="s">
        <v>1413</v>
      </c>
      <c r="C5" s="64" t="s">
        <v>6</v>
      </c>
      <c r="D5" s="65" t="s">
        <v>1394</v>
      </c>
      <c r="E5" s="66" t="s">
        <v>7</v>
      </c>
      <c r="F5" s="3" t="s">
        <v>1412</v>
      </c>
      <c r="G5" s="3" t="s">
        <v>8</v>
      </c>
      <c r="H5" s="4" t="s">
        <v>9</v>
      </c>
      <c r="I5" s="4" t="s">
        <v>10</v>
      </c>
      <c r="J5" s="4" t="s">
        <v>11</v>
      </c>
    </row>
    <row r="6" spans="1:13" ht="16.5" customHeight="1" thickBot="1" x14ac:dyDescent="0.3">
      <c r="A6" s="47"/>
      <c r="B6" s="47"/>
      <c r="C6" s="67"/>
      <c r="D6" s="68"/>
      <c r="E6" s="69"/>
      <c r="F6" s="48">
        <f>(SUM(F7:F581))</f>
        <v>6081023635.5799971</v>
      </c>
      <c r="G6" s="48">
        <f>SUM(G7:G581)</f>
        <v>49999999.999999993</v>
      </c>
      <c r="H6" s="48">
        <f>SUM(H7:H581)</f>
        <v>7151208012.5249996</v>
      </c>
      <c r="I6" s="48">
        <f>SUM(I7:I581)</f>
        <v>49999999.999999985</v>
      </c>
      <c r="J6" s="49">
        <f>SUM(J7:J581)</f>
        <v>5.9999999371939339E-2</v>
      </c>
    </row>
    <row r="7" spans="1:13" ht="15.75" thickTop="1" x14ac:dyDescent="0.25">
      <c r="A7" s="10" t="s">
        <v>12</v>
      </c>
      <c r="B7" s="16" t="s">
        <v>13</v>
      </c>
      <c r="C7" s="70">
        <v>1</v>
      </c>
      <c r="D7" s="71">
        <v>135807</v>
      </c>
      <c r="E7" s="70">
        <v>0</v>
      </c>
      <c r="F7" s="17">
        <v>38006572.170000002</v>
      </c>
      <c r="G7" s="18">
        <f>SUM(F7/$F$6)*50000000</f>
        <v>312501.4343606889</v>
      </c>
      <c r="H7" s="17">
        <f>IF(E7=1,F7*0,IF(C7=1,F7*3,IF(C7=2,F7*2.25,IF(C7=3,F7*1.5,IF(C7=4,F7*0,IF(C7=5,F7*0))))))</f>
        <v>114019716.51000001</v>
      </c>
      <c r="I7" s="17">
        <f>SUM(H7/$H$6)*$G$6</f>
        <v>797205.98471125367</v>
      </c>
      <c r="J7" s="19">
        <f>ROUND(SUM(I7-G7),2)</f>
        <v>484704.55</v>
      </c>
      <c r="M7" s="15"/>
    </row>
    <row r="8" spans="1:13" x14ac:dyDescent="0.25">
      <c r="A8" s="10" t="s">
        <v>14</v>
      </c>
      <c r="B8" s="16" t="s">
        <v>15</v>
      </c>
      <c r="C8" s="70">
        <v>3</v>
      </c>
      <c r="D8" s="71">
        <v>25434</v>
      </c>
      <c r="E8" s="70">
        <v>0</v>
      </c>
      <c r="F8" s="17">
        <v>5339359.62</v>
      </c>
      <c r="G8" s="18">
        <f t="shared" ref="G8:G71" si="0">SUM(F8/$F$6)*50000000</f>
        <v>43901.816042610575</v>
      </c>
      <c r="H8" s="17">
        <f t="shared" ref="H8:H71" si="1">IF(E8=1,F8*0,IF(C8=1,F8*3,IF(C8=2,F8*2.25,IF(C8=3,F8*1.5,IF(C8=4,F8*0,IF(C8=5,F8*0))))))</f>
        <v>8009039.4299999997</v>
      </c>
      <c r="I8" s="17">
        <f t="shared" ref="I8:I71" si="2">SUM(H8/$H$6)*$G$6</f>
        <v>55997.807754805537</v>
      </c>
      <c r="J8" s="19">
        <f t="shared" ref="J8:J71" si="3">ROUND(SUM(I8-G8),2)</f>
        <v>12095.99</v>
      </c>
    </row>
    <row r="9" spans="1:13" x14ac:dyDescent="0.25">
      <c r="A9" s="10" t="s">
        <v>16</v>
      </c>
      <c r="B9" s="16" t="s">
        <v>17</v>
      </c>
      <c r="C9" s="70">
        <v>1</v>
      </c>
      <c r="D9" s="71">
        <v>8385</v>
      </c>
      <c r="E9" s="70">
        <v>0</v>
      </c>
      <c r="F9" s="17">
        <v>1696285.5</v>
      </c>
      <c r="G9" s="18">
        <f t="shared" si="0"/>
        <v>13947.368088450223</v>
      </c>
      <c r="H9" s="17">
        <f t="shared" si="1"/>
        <v>5088856.5</v>
      </c>
      <c r="I9" s="17">
        <f t="shared" si="2"/>
        <v>35580.397683070536</v>
      </c>
      <c r="J9" s="19">
        <f t="shared" si="3"/>
        <v>21633.03</v>
      </c>
    </row>
    <row r="10" spans="1:13" x14ac:dyDescent="0.25">
      <c r="A10" s="10" t="s">
        <v>18</v>
      </c>
      <c r="B10" s="16" t="s">
        <v>19</v>
      </c>
      <c r="C10" s="70">
        <v>5</v>
      </c>
      <c r="D10" s="71">
        <v>61663</v>
      </c>
      <c r="E10" s="70">
        <v>0</v>
      </c>
      <c r="F10" s="17">
        <v>13893290.529999999</v>
      </c>
      <c r="G10" s="18">
        <f t="shared" si="0"/>
        <v>114234.80126528798</v>
      </c>
      <c r="H10" s="17">
        <f t="shared" si="1"/>
        <v>0</v>
      </c>
      <c r="I10" s="17">
        <f t="shared" si="2"/>
        <v>0</v>
      </c>
      <c r="J10" s="19">
        <f t="shared" si="3"/>
        <v>-114234.8</v>
      </c>
    </row>
    <row r="11" spans="1:13" x14ac:dyDescent="0.25">
      <c r="A11" s="10" t="s">
        <v>22</v>
      </c>
      <c r="B11" s="16" t="s">
        <v>23</v>
      </c>
      <c r="C11" s="70">
        <v>4</v>
      </c>
      <c r="D11" s="71">
        <v>42547</v>
      </c>
      <c r="E11" s="70">
        <v>0</v>
      </c>
      <c r="F11" s="17">
        <v>7793504.9299999997</v>
      </c>
      <c r="G11" s="18">
        <f t="shared" si="0"/>
        <v>64080.534767208395</v>
      </c>
      <c r="H11" s="17">
        <f t="shared" si="1"/>
        <v>0</v>
      </c>
      <c r="I11" s="17">
        <f t="shared" si="2"/>
        <v>0</v>
      </c>
      <c r="J11" s="19">
        <f t="shared" si="3"/>
        <v>-64080.53</v>
      </c>
    </row>
    <row r="12" spans="1:13" x14ac:dyDescent="0.25">
      <c r="A12" s="10" t="s">
        <v>24</v>
      </c>
      <c r="B12" s="16" t="s">
        <v>25</v>
      </c>
      <c r="C12" s="70">
        <v>3</v>
      </c>
      <c r="D12" s="71">
        <v>18618</v>
      </c>
      <c r="E12" s="70">
        <v>0</v>
      </c>
      <c r="F12" s="17">
        <v>3829536.42</v>
      </c>
      <c r="G12" s="18">
        <f t="shared" si="0"/>
        <v>31487.596903861941</v>
      </c>
      <c r="H12" s="17">
        <f t="shared" si="1"/>
        <v>5744304.6299999999</v>
      </c>
      <c r="I12" s="17">
        <f t="shared" si="2"/>
        <v>40163.176766352786</v>
      </c>
      <c r="J12" s="19">
        <f t="shared" si="3"/>
        <v>8675.58</v>
      </c>
    </row>
    <row r="13" spans="1:13" x14ac:dyDescent="0.25">
      <c r="A13" s="10" t="s">
        <v>28</v>
      </c>
      <c r="B13" s="16" t="s">
        <v>29</v>
      </c>
      <c r="C13" s="70">
        <v>4</v>
      </c>
      <c r="D13" s="71">
        <v>24033</v>
      </c>
      <c r="E13" s="70">
        <v>0</v>
      </c>
      <c r="F13" s="17">
        <v>4908980.58</v>
      </c>
      <c r="G13" s="18">
        <f t="shared" si="0"/>
        <v>40363.110507231155</v>
      </c>
      <c r="H13" s="17">
        <f t="shared" si="1"/>
        <v>0</v>
      </c>
      <c r="I13" s="17">
        <f t="shared" si="2"/>
        <v>0</v>
      </c>
      <c r="J13" s="19">
        <f t="shared" si="3"/>
        <v>-40363.11</v>
      </c>
    </row>
    <row r="14" spans="1:13" x14ac:dyDescent="0.25">
      <c r="A14" s="10" t="s">
        <v>30</v>
      </c>
      <c r="B14" s="16" t="s">
        <v>31</v>
      </c>
      <c r="C14" s="70">
        <v>3</v>
      </c>
      <c r="D14" s="71">
        <v>24219</v>
      </c>
      <c r="E14" s="70">
        <v>0</v>
      </c>
      <c r="F14" s="17">
        <v>4776228.99</v>
      </c>
      <c r="G14" s="18">
        <f t="shared" si="0"/>
        <v>39271.587122720106</v>
      </c>
      <c r="H14" s="17">
        <f t="shared" si="1"/>
        <v>7164343.4850000003</v>
      </c>
      <c r="I14" s="17">
        <f t="shared" si="2"/>
        <v>50091.840934091088</v>
      </c>
      <c r="J14" s="19">
        <f t="shared" si="3"/>
        <v>10820.25</v>
      </c>
    </row>
    <row r="15" spans="1:13" x14ac:dyDescent="0.25">
      <c r="A15" s="10" t="s">
        <v>32</v>
      </c>
      <c r="B15" s="16" t="s">
        <v>33</v>
      </c>
      <c r="C15" s="70">
        <v>4</v>
      </c>
      <c r="D15" s="71">
        <v>26295</v>
      </c>
      <c r="E15" s="70">
        <v>0</v>
      </c>
      <c r="F15" s="17">
        <v>6744550.4500000002</v>
      </c>
      <c r="G15" s="18">
        <f t="shared" si="0"/>
        <v>55455.716456500151</v>
      </c>
      <c r="H15" s="17">
        <f t="shared" si="1"/>
        <v>0</v>
      </c>
      <c r="I15" s="17">
        <f t="shared" si="2"/>
        <v>0</v>
      </c>
      <c r="J15" s="19">
        <f t="shared" si="3"/>
        <v>-55455.72</v>
      </c>
    </row>
    <row r="16" spans="1:13" x14ac:dyDescent="0.25">
      <c r="A16" s="10" t="s">
        <v>34</v>
      </c>
      <c r="B16" s="16" t="s">
        <v>35</v>
      </c>
      <c r="C16" s="70">
        <v>5</v>
      </c>
      <c r="D16" s="71">
        <v>29456</v>
      </c>
      <c r="E16" s="70">
        <v>0</v>
      </c>
      <c r="F16" s="17">
        <v>7642839.9399999985</v>
      </c>
      <c r="G16" s="18">
        <f t="shared" si="0"/>
        <v>62841.72203575918</v>
      </c>
      <c r="H16" s="17">
        <f t="shared" si="1"/>
        <v>0</v>
      </c>
      <c r="I16" s="17">
        <f t="shared" si="2"/>
        <v>0</v>
      </c>
      <c r="J16" s="19">
        <f t="shared" si="3"/>
        <v>-62841.72</v>
      </c>
    </row>
    <row r="17" spans="1:10" x14ac:dyDescent="0.25">
      <c r="A17" s="10" t="s">
        <v>36</v>
      </c>
      <c r="B17" s="16" t="s">
        <v>37</v>
      </c>
      <c r="C17" s="70">
        <v>4</v>
      </c>
      <c r="D17" s="71">
        <v>20803</v>
      </c>
      <c r="E17" s="70">
        <v>0</v>
      </c>
      <c r="F17" s="17">
        <v>7846211.8899999987</v>
      </c>
      <c r="G17" s="18">
        <f t="shared" si="0"/>
        <v>64513.907198879358</v>
      </c>
      <c r="H17" s="17">
        <f t="shared" si="1"/>
        <v>0</v>
      </c>
      <c r="I17" s="17">
        <f t="shared" si="2"/>
        <v>0</v>
      </c>
      <c r="J17" s="19">
        <f t="shared" si="3"/>
        <v>-64513.91</v>
      </c>
    </row>
    <row r="18" spans="1:10" x14ac:dyDescent="0.25">
      <c r="A18" s="10" t="s">
        <v>38</v>
      </c>
      <c r="B18" s="16" t="s">
        <v>39</v>
      </c>
      <c r="C18" s="70">
        <v>3</v>
      </c>
      <c r="D18" s="71">
        <v>52718</v>
      </c>
      <c r="E18" s="70">
        <v>0</v>
      </c>
      <c r="F18" s="17">
        <v>17076159.280000001</v>
      </c>
      <c r="G18" s="18">
        <f t="shared" si="0"/>
        <v>140405.30265404328</v>
      </c>
      <c r="H18" s="17">
        <f t="shared" si="1"/>
        <v>25614238.920000002</v>
      </c>
      <c r="I18" s="17">
        <f t="shared" si="2"/>
        <v>179090.29408134878</v>
      </c>
      <c r="J18" s="19">
        <f t="shared" si="3"/>
        <v>38684.99</v>
      </c>
    </row>
    <row r="19" spans="1:10" x14ac:dyDescent="0.25">
      <c r="A19" s="10" t="s">
        <v>41</v>
      </c>
      <c r="B19" s="16" t="s">
        <v>42</v>
      </c>
      <c r="C19" s="70">
        <v>2</v>
      </c>
      <c r="D19" s="71">
        <v>34603</v>
      </c>
      <c r="E19" s="70">
        <v>0</v>
      </c>
      <c r="F19" s="17">
        <v>7891214.1500000004</v>
      </c>
      <c r="G19" s="18">
        <f t="shared" si="0"/>
        <v>64883.929276549759</v>
      </c>
      <c r="H19" s="17">
        <f t="shared" si="1"/>
        <v>17755231.837500002</v>
      </c>
      <c r="I19" s="17">
        <f t="shared" si="2"/>
        <v>124141.48635029605</v>
      </c>
      <c r="J19" s="19">
        <f t="shared" si="3"/>
        <v>59257.56</v>
      </c>
    </row>
    <row r="20" spans="1:10" x14ac:dyDescent="0.25">
      <c r="A20" s="10" t="s">
        <v>43</v>
      </c>
      <c r="B20" s="16" t="s">
        <v>44</v>
      </c>
      <c r="C20" s="70">
        <v>2</v>
      </c>
      <c r="D20" s="71">
        <v>18885</v>
      </c>
      <c r="E20" s="70">
        <v>0</v>
      </c>
      <c r="F20" s="17">
        <v>4154159.7</v>
      </c>
      <c r="G20" s="18">
        <f t="shared" si="0"/>
        <v>34156.746864903311</v>
      </c>
      <c r="H20" s="17">
        <f t="shared" si="1"/>
        <v>9346859.3250000011</v>
      </c>
      <c r="I20" s="17">
        <f t="shared" si="2"/>
        <v>65351.611284620878</v>
      </c>
      <c r="J20" s="19">
        <f t="shared" si="3"/>
        <v>31194.86</v>
      </c>
    </row>
    <row r="21" spans="1:10" x14ac:dyDescent="0.25">
      <c r="A21" s="10" t="s">
        <v>45</v>
      </c>
      <c r="B21" s="16" t="s">
        <v>46</v>
      </c>
      <c r="C21" s="70">
        <v>4</v>
      </c>
      <c r="D21" s="71">
        <v>89263</v>
      </c>
      <c r="E21" s="70">
        <v>0</v>
      </c>
      <c r="F21" s="17">
        <v>25637536.93</v>
      </c>
      <c r="G21" s="18">
        <f t="shared" si="0"/>
        <v>210799.51720624039</v>
      </c>
      <c r="H21" s="17">
        <f t="shared" si="1"/>
        <v>0</v>
      </c>
      <c r="I21" s="17">
        <f t="shared" si="2"/>
        <v>0</v>
      </c>
      <c r="J21" s="19">
        <f t="shared" si="3"/>
        <v>-210799.52</v>
      </c>
    </row>
    <row r="22" spans="1:10" x14ac:dyDescent="0.25">
      <c r="A22" s="10" t="s">
        <v>47</v>
      </c>
      <c r="B22" s="16" t="s">
        <v>48</v>
      </c>
      <c r="C22" s="70">
        <v>5</v>
      </c>
      <c r="D22" s="71">
        <v>53088</v>
      </c>
      <c r="E22" s="70">
        <v>0</v>
      </c>
      <c r="F22" s="17">
        <v>12954644.32</v>
      </c>
      <c r="G22" s="18">
        <f t="shared" si="0"/>
        <v>106516.97063141254</v>
      </c>
      <c r="H22" s="17">
        <f t="shared" si="1"/>
        <v>0</v>
      </c>
      <c r="I22" s="17">
        <f t="shared" si="2"/>
        <v>0</v>
      </c>
      <c r="J22" s="19">
        <f t="shared" si="3"/>
        <v>-106516.97</v>
      </c>
    </row>
    <row r="23" spans="1:10" x14ac:dyDescent="0.25">
      <c r="A23" s="10" t="s">
        <v>49</v>
      </c>
      <c r="B23" s="16" t="s">
        <v>50</v>
      </c>
      <c r="C23" s="70">
        <v>5</v>
      </c>
      <c r="D23" s="71">
        <v>35431</v>
      </c>
      <c r="E23" s="70">
        <v>0</v>
      </c>
      <c r="F23" s="17">
        <v>10936580.57</v>
      </c>
      <c r="G23" s="18">
        <f t="shared" si="0"/>
        <v>89923.845271791055</v>
      </c>
      <c r="H23" s="17">
        <f t="shared" si="1"/>
        <v>0</v>
      </c>
      <c r="I23" s="17">
        <f t="shared" si="2"/>
        <v>0</v>
      </c>
      <c r="J23" s="19">
        <f t="shared" si="3"/>
        <v>-89923.85</v>
      </c>
    </row>
    <row r="24" spans="1:10" x14ac:dyDescent="0.25">
      <c r="A24" s="10" t="s">
        <v>51</v>
      </c>
      <c r="B24" s="16" t="s">
        <v>52</v>
      </c>
      <c r="C24" s="70">
        <v>1</v>
      </c>
      <c r="D24" s="71">
        <v>93479</v>
      </c>
      <c r="E24" s="70">
        <v>0</v>
      </c>
      <c r="F24" s="17">
        <v>30103974.84</v>
      </c>
      <c r="G24" s="18">
        <f t="shared" si="0"/>
        <v>247523.90916442094</v>
      </c>
      <c r="H24" s="17">
        <f t="shared" si="1"/>
        <v>90311924.519999996</v>
      </c>
      <c r="I24" s="17">
        <f t="shared" si="2"/>
        <v>631445.23527929094</v>
      </c>
      <c r="J24" s="19">
        <f t="shared" si="3"/>
        <v>383921.33</v>
      </c>
    </row>
    <row r="25" spans="1:10" x14ac:dyDescent="0.25">
      <c r="A25" s="10" t="s">
        <v>53</v>
      </c>
      <c r="B25" s="16" t="s">
        <v>54</v>
      </c>
      <c r="C25" s="70">
        <v>4</v>
      </c>
      <c r="D25" s="71">
        <v>22754</v>
      </c>
      <c r="E25" s="70">
        <v>0</v>
      </c>
      <c r="F25" s="17">
        <v>4156343.2</v>
      </c>
      <c r="G25" s="18">
        <f t="shared" si="0"/>
        <v>34174.700256723925</v>
      </c>
      <c r="H25" s="17">
        <f t="shared" si="1"/>
        <v>0</v>
      </c>
      <c r="I25" s="17">
        <f t="shared" si="2"/>
        <v>0</v>
      </c>
      <c r="J25" s="19">
        <f t="shared" si="3"/>
        <v>-34174.699999999997</v>
      </c>
    </row>
    <row r="26" spans="1:10" x14ac:dyDescent="0.25">
      <c r="A26" s="10" t="s">
        <v>55</v>
      </c>
      <c r="B26" s="16" t="s">
        <v>56</v>
      </c>
      <c r="C26" s="70">
        <v>3</v>
      </c>
      <c r="D26" s="71">
        <v>23839</v>
      </c>
      <c r="E26" s="70">
        <v>0</v>
      </c>
      <c r="F26" s="17">
        <v>4740146.76</v>
      </c>
      <c r="G26" s="18">
        <f t="shared" si="0"/>
        <v>38974.908206781649</v>
      </c>
      <c r="H26" s="17">
        <f t="shared" si="1"/>
        <v>7110220.1399999997</v>
      </c>
      <c r="I26" s="17">
        <f t="shared" si="2"/>
        <v>49713.419939308063</v>
      </c>
      <c r="J26" s="19">
        <f t="shared" si="3"/>
        <v>10738.51</v>
      </c>
    </row>
    <row r="27" spans="1:10" x14ac:dyDescent="0.25">
      <c r="A27" s="10" t="s">
        <v>57</v>
      </c>
      <c r="B27" s="16" t="s">
        <v>58</v>
      </c>
      <c r="C27" s="70">
        <v>1</v>
      </c>
      <c r="D27" s="71">
        <v>36304</v>
      </c>
      <c r="E27" s="70">
        <v>0</v>
      </c>
      <c r="F27" s="17">
        <v>8205067.0399999991</v>
      </c>
      <c r="G27" s="18">
        <f t="shared" si="0"/>
        <v>67464.521861025569</v>
      </c>
      <c r="H27" s="17">
        <f t="shared" si="1"/>
        <v>24615201.119999997</v>
      </c>
      <c r="I27" s="17">
        <f t="shared" si="2"/>
        <v>172105.19591156938</v>
      </c>
      <c r="J27" s="19">
        <f t="shared" si="3"/>
        <v>104640.67</v>
      </c>
    </row>
    <row r="28" spans="1:10" x14ac:dyDescent="0.25">
      <c r="A28" s="10" t="s">
        <v>59</v>
      </c>
      <c r="B28" s="16" t="s">
        <v>60</v>
      </c>
      <c r="C28" s="70">
        <v>2</v>
      </c>
      <c r="D28" s="71">
        <v>8027</v>
      </c>
      <c r="E28" s="70">
        <v>0</v>
      </c>
      <c r="F28" s="17">
        <v>1638150.1600000001</v>
      </c>
      <c r="G28" s="18">
        <f t="shared" si="0"/>
        <v>13469.361888475512</v>
      </c>
      <c r="H28" s="17">
        <f t="shared" si="1"/>
        <v>3685837.8600000003</v>
      </c>
      <c r="I28" s="17">
        <f t="shared" si="2"/>
        <v>25770.735892064884</v>
      </c>
      <c r="J28" s="19">
        <f t="shared" si="3"/>
        <v>12301.37</v>
      </c>
    </row>
    <row r="29" spans="1:10" x14ac:dyDescent="0.25">
      <c r="A29" s="10" t="s">
        <v>61</v>
      </c>
      <c r="B29" s="16" t="s">
        <v>62</v>
      </c>
      <c r="C29" s="70">
        <v>2</v>
      </c>
      <c r="D29" s="71">
        <v>62236</v>
      </c>
      <c r="E29" s="70">
        <v>0</v>
      </c>
      <c r="F29" s="17">
        <v>16735635.24</v>
      </c>
      <c r="G29" s="18">
        <f t="shared" si="0"/>
        <v>137605.41187572433</v>
      </c>
      <c r="H29" s="17">
        <f t="shared" si="1"/>
        <v>37655179.289999999</v>
      </c>
      <c r="I29" s="17">
        <f t="shared" si="2"/>
        <v>263278.45046633203</v>
      </c>
      <c r="J29" s="19">
        <f t="shared" si="3"/>
        <v>125673.04</v>
      </c>
    </row>
    <row r="30" spans="1:10" x14ac:dyDescent="0.25">
      <c r="A30" s="10" t="s">
        <v>63</v>
      </c>
      <c r="B30" s="16" t="s">
        <v>1368</v>
      </c>
      <c r="C30" s="70">
        <v>4</v>
      </c>
      <c r="D30" s="71">
        <v>58919</v>
      </c>
      <c r="E30" s="70">
        <v>0</v>
      </c>
      <c r="F30" s="17">
        <v>12294627.73</v>
      </c>
      <c r="G30" s="18">
        <f t="shared" si="0"/>
        <v>101090.11629279223</v>
      </c>
      <c r="H30" s="17">
        <f t="shared" si="1"/>
        <v>0</v>
      </c>
      <c r="I30" s="17">
        <f t="shared" si="2"/>
        <v>0</v>
      </c>
      <c r="J30" s="19">
        <f t="shared" si="3"/>
        <v>-101090.12</v>
      </c>
    </row>
    <row r="31" spans="1:10" x14ac:dyDescent="0.25">
      <c r="A31" s="10" t="s">
        <v>65</v>
      </c>
      <c r="B31" s="16" t="s">
        <v>66</v>
      </c>
      <c r="C31" s="70">
        <v>2</v>
      </c>
      <c r="D31" s="71">
        <v>8773</v>
      </c>
      <c r="E31" s="70">
        <v>0</v>
      </c>
      <c r="F31" s="17">
        <v>1766619.01</v>
      </c>
      <c r="G31" s="18">
        <f t="shared" si="0"/>
        <v>14525.671300334481</v>
      </c>
      <c r="H31" s="17">
        <f t="shared" si="1"/>
        <v>3974892.7725</v>
      </c>
      <c r="I31" s="17">
        <f t="shared" si="2"/>
        <v>27791.757459286353</v>
      </c>
      <c r="J31" s="19">
        <f t="shared" si="3"/>
        <v>13266.09</v>
      </c>
    </row>
    <row r="32" spans="1:10" x14ac:dyDescent="0.25">
      <c r="A32" s="10" t="s">
        <v>67</v>
      </c>
      <c r="B32" s="16" t="s">
        <v>68</v>
      </c>
      <c r="C32" s="70">
        <v>3</v>
      </c>
      <c r="D32" s="71">
        <v>12452</v>
      </c>
      <c r="E32" s="70">
        <v>0</v>
      </c>
      <c r="F32" s="17">
        <v>3439249.8</v>
      </c>
      <c r="G32" s="18">
        <f t="shared" si="0"/>
        <v>28278.543269236699</v>
      </c>
      <c r="H32" s="17">
        <f t="shared" si="1"/>
        <v>5158874.6999999993</v>
      </c>
      <c r="I32" s="17">
        <f t="shared" si="2"/>
        <v>36069.952733611412</v>
      </c>
      <c r="J32" s="19">
        <f t="shared" si="3"/>
        <v>7791.41</v>
      </c>
    </row>
    <row r="33" spans="1:10" x14ac:dyDescent="0.25">
      <c r="A33" s="10" t="s">
        <v>69</v>
      </c>
      <c r="B33" s="16" t="s">
        <v>70</v>
      </c>
      <c r="C33" s="70">
        <v>1</v>
      </c>
      <c r="D33" s="71">
        <v>46116</v>
      </c>
      <c r="E33" s="70">
        <v>0</v>
      </c>
      <c r="F33" s="17">
        <v>11306986.449999999</v>
      </c>
      <c r="G33" s="18">
        <f t="shared" si="0"/>
        <v>92969.433500002822</v>
      </c>
      <c r="H33" s="17">
        <f t="shared" si="1"/>
        <v>33920959.349999994</v>
      </c>
      <c r="I33" s="17">
        <f t="shared" si="2"/>
        <v>237169.43550368724</v>
      </c>
      <c r="J33" s="19">
        <f t="shared" si="3"/>
        <v>144200</v>
      </c>
    </row>
    <row r="34" spans="1:10" x14ac:dyDescent="0.25">
      <c r="A34" s="10" t="s">
        <v>71</v>
      </c>
      <c r="B34" s="16" t="s">
        <v>72</v>
      </c>
      <c r="C34" s="70">
        <v>3</v>
      </c>
      <c r="D34" s="71">
        <v>29170</v>
      </c>
      <c r="E34" s="70">
        <v>0</v>
      </c>
      <c r="F34" s="17">
        <v>8553628.3399999999</v>
      </c>
      <c r="G34" s="18">
        <f t="shared" si="0"/>
        <v>70330.497401398199</v>
      </c>
      <c r="H34" s="17">
        <f t="shared" si="1"/>
        <v>12830442.51</v>
      </c>
      <c r="I34" s="17">
        <f t="shared" si="2"/>
        <v>89708.217741171073</v>
      </c>
      <c r="J34" s="19">
        <f t="shared" si="3"/>
        <v>19377.72</v>
      </c>
    </row>
    <row r="35" spans="1:10" x14ac:dyDescent="0.25">
      <c r="A35" s="10" t="s">
        <v>73</v>
      </c>
      <c r="B35" s="16" t="s">
        <v>74</v>
      </c>
      <c r="C35" s="70">
        <v>4</v>
      </c>
      <c r="D35" s="71">
        <v>50092</v>
      </c>
      <c r="E35" s="70">
        <v>0</v>
      </c>
      <c r="F35" s="17">
        <v>15355666.640000001</v>
      </c>
      <c r="G35" s="18">
        <f t="shared" si="0"/>
        <v>126258.89620091408</v>
      </c>
      <c r="H35" s="17">
        <f t="shared" si="1"/>
        <v>0</v>
      </c>
      <c r="I35" s="17">
        <f t="shared" si="2"/>
        <v>0</v>
      </c>
      <c r="J35" s="19">
        <f t="shared" si="3"/>
        <v>-126258.9</v>
      </c>
    </row>
    <row r="36" spans="1:10" x14ac:dyDescent="0.25">
      <c r="A36" s="10" t="s">
        <v>75</v>
      </c>
      <c r="B36" s="16" t="s">
        <v>76</v>
      </c>
      <c r="C36" s="70">
        <v>4</v>
      </c>
      <c r="D36" s="71">
        <v>23080</v>
      </c>
      <c r="E36" s="70">
        <v>0</v>
      </c>
      <c r="F36" s="17">
        <v>4620168.8000000007</v>
      </c>
      <c r="G36" s="18">
        <f t="shared" si="0"/>
        <v>37988.413438877687</v>
      </c>
      <c r="H36" s="17">
        <f t="shared" si="1"/>
        <v>0</v>
      </c>
      <c r="I36" s="17">
        <f t="shared" si="2"/>
        <v>0</v>
      </c>
      <c r="J36" s="19">
        <f t="shared" si="3"/>
        <v>-37988.410000000003</v>
      </c>
    </row>
    <row r="37" spans="1:10" x14ac:dyDescent="0.25">
      <c r="A37" s="10" t="s">
        <v>77</v>
      </c>
      <c r="B37" s="16" t="s">
        <v>78</v>
      </c>
      <c r="C37" s="70">
        <v>3</v>
      </c>
      <c r="D37" s="71">
        <v>37072</v>
      </c>
      <c r="E37" s="70">
        <v>0</v>
      </c>
      <c r="F37" s="17">
        <v>7841098.7199999997</v>
      </c>
      <c r="G37" s="18">
        <f t="shared" si="0"/>
        <v>64471.86518172553</v>
      </c>
      <c r="H37" s="17">
        <f t="shared" si="1"/>
        <v>11761648.08</v>
      </c>
      <c r="I37" s="17">
        <f t="shared" si="2"/>
        <v>82235.393372700346</v>
      </c>
      <c r="J37" s="19">
        <f t="shared" si="3"/>
        <v>17763.53</v>
      </c>
    </row>
    <row r="38" spans="1:10" x14ac:dyDescent="0.25">
      <c r="A38" s="10" t="s">
        <v>79</v>
      </c>
      <c r="B38" s="16" t="s">
        <v>80</v>
      </c>
      <c r="C38" s="70">
        <v>1</v>
      </c>
      <c r="D38" s="71">
        <v>4353</v>
      </c>
      <c r="E38" s="70">
        <v>0</v>
      </c>
      <c r="F38" s="17">
        <v>1083374.6399999999</v>
      </c>
      <c r="G38" s="18">
        <f t="shared" si="0"/>
        <v>8907.8311886603078</v>
      </c>
      <c r="H38" s="17">
        <f t="shared" si="1"/>
        <v>3250123.92</v>
      </c>
      <c r="I38" s="17">
        <f t="shared" si="2"/>
        <v>22724.299966576014</v>
      </c>
      <c r="J38" s="19">
        <f t="shared" si="3"/>
        <v>13816.47</v>
      </c>
    </row>
    <row r="39" spans="1:10" x14ac:dyDescent="0.25">
      <c r="A39" s="10" t="s">
        <v>81</v>
      </c>
      <c r="B39" s="16" t="s">
        <v>82</v>
      </c>
      <c r="C39" s="70">
        <v>2</v>
      </c>
      <c r="D39" s="71">
        <v>56415</v>
      </c>
      <c r="E39" s="70">
        <v>0</v>
      </c>
      <c r="F39" s="17">
        <v>14769988.649999999</v>
      </c>
      <c r="G39" s="18">
        <f t="shared" si="0"/>
        <v>121443.27612526427</v>
      </c>
      <c r="H39" s="17">
        <f t="shared" si="1"/>
        <v>33232474.462499999</v>
      </c>
      <c r="I39" s="17">
        <f t="shared" si="2"/>
        <v>232355.66917012411</v>
      </c>
      <c r="J39" s="19">
        <f t="shared" si="3"/>
        <v>110912.39</v>
      </c>
    </row>
    <row r="40" spans="1:10" x14ac:dyDescent="0.25">
      <c r="A40" s="10" t="s">
        <v>83</v>
      </c>
      <c r="B40" s="16" t="s">
        <v>84</v>
      </c>
      <c r="C40" s="70">
        <v>5</v>
      </c>
      <c r="D40" s="71">
        <v>38166</v>
      </c>
      <c r="E40" s="70">
        <v>0</v>
      </c>
      <c r="F40" s="17">
        <v>14374457.689999999</v>
      </c>
      <c r="G40" s="18">
        <f t="shared" si="0"/>
        <v>118191.10195440796</v>
      </c>
      <c r="H40" s="17">
        <f t="shared" si="1"/>
        <v>0</v>
      </c>
      <c r="I40" s="17">
        <f t="shared" si="2"/>
        <v>0</v>
      </c>
      <c r="J40" s="19">
        <f t="shared" si="3"/>
        <v>-118191.1</v>
      </c>
    </row>
    <row r="41" spans="1:10" x14ac:dyDescent="0.25">
      <c r="A41" s="10" t="s">
        <v>85</v>
      </c>
      <c r="B41" s="16" t="s">
        <v>86</v>
      </c>
      <c r="C41" s="70">
        <v>5</v>
      </c>
      <c r="D41" s="71">
        <v>35228</v>
      </c>
      <c r="E41" s="70">
        <v>0</v>
      </c>
      <c r="F41" s="17">
        <v>8993067.2800000012</v>
      </c>
      <c r="G41" s="18">
        <f t="shared" si="0"/>
        <v>73943.696151595854</v>
      </c>
      <c r="H41" s="17">
        <f t="shared" si="1"/>
        <v>0</v>
      </c>
      <c r="I41" s="17">
        <f t="shared" si="2"/>
        <v>0</v>
      </c>
      <c r="J41" s="19">
        <f t="shared" si="3"/>
        <v>-73943.7</v>
      </c>
    </row>
    <row r="42" spans="1:10" x14ac:dyDescent="0.25">
      <c r="A42" s="10" t="s">
        <v>1197</v>
      </c>
      <c r="B42" s="16" t="s">
        <v>87</v>
      </c>
      <c r="C42" s="70">
        <v>4</v>
      </c>
      <c r="D42" s="71">
        <v>140870</v>
      </c>
      <c r="E42" s="70">
        <v>0</v>
      </c>
      <c r="F42" s="17">
        <v>48808771.100000001</v>
      </c>
      <c r="G42" s="18">
        <f t="shared" si="0"/>
        <v>401320.35348802514</v>
      </c>
      <c r="H42" s="17">
        <f t="shared" si="1"/>
        <v>0</v>
      </c>
      <c r="I42" s="17">
        <f t="shared" si="2"/>
        <v>0</v>
      </c>
      <c r="J42" s="19">
        <f t="shared" si="3"/>
        <v>-401320.35</v>
      </c>
    </row>
    <row r="43" spans="1:10" x14ac:dyDescent="0.25">
      <c r="A43" s="10" t="s">
        <v>88</v>
      </c>
      <c r="B43" s="16" t="s">
        <v>89</v>
      </c>
      <c r="C43" s="70">
        <v>3</v>
      </c>
      <c r="D43" s="71">
        <v>23140</v>
      </c>
      <c r="E43" s="70">
        <v>0</v>
      </c>
      <c r="F43" s="17">
        <v>5498989.5999999996</v>
      </c>
      <c r="G43" s="18">
        <f t="shared" si="0"/>
        <v>45214.341610394978</v>
      </c>
      <c r="H43" s="17">
        <f t="shared" si="1"/>
        <v>8248484.3999999994</v>
      </c>
      <c r="I43" s="17">
        <f t="shared" si="2"/>
        <v>57671.96525085812</v>
      </c>
      <c r="J43" s="19">
        <f t="shared" si="3"/>
        <v>12457.62</v>
      </c>
    </row>
    <row r="44" spans="1:10" x14ac:dyDescent="0.25">
      <c r="A44" s="10" t="s">
        <v>90</v>
      </c>
      <c r="B44" s="16" t="s">
        <v>91</v>
      </c>
      <c r="C44" s="70">
        <v>2</v>
      </c>
      <c r="D44" s="71">
        <v>22956</v>
      </c>
      <c r="E44" s="70">
        <v>0</v>
      </c>
      <c r="F44" s="17">
        <v>4424080.3199999994</v>
      </c>
      <c r="G44" s="18">
        <f t="shared" si="0"/>
        <v>36376.115150373356</v>
      </c>
      <c r="H44" s="17">
        <f t="shared" si="1"/>
        <v>9954180.7199999988</v>
      </c>
      <c r="I44" s="17">
        <f t="shared" si="2"/>
        <v>69597.896625057794</v>
      </c>
      <c r="J44" s="19">
        <f t="shared" si="3"/>
        <v>33221.78</v>
      </c>
    </row>
    <row r="45" spans="1:10" x14ac:dyDescent="0.25">
      <c r="A45" s="10" t="s">
        <v>92</v>
      </c>
      <c r="B45" s="16" t="s">
        <v>93</v>
      </c>
      <c r="C45" s="70">
        <v>3</v>
      </c>
      <c r="D45" s="71">
        <v>29429</v>
      </c>
      <c r="E45" s="70">
        <v>0</v>
      </c>
      <c r="F45" s="17">
        <v>6766780.9200000009</v>
      </c>
      <c r="G45" s="18">
        <f t="shared" si="0"/>
        <v>55638.502047645779</v>
      </c>
      <c r="H45" s="17">
        <f t="shared" si="1"/>
        <v>10150171.380000001</v>
      </c>
      <c r="I45" s="17">
        <f t="shared" si="2"/>
        <v>70968.229159482275</v>
      </c>
      <c r="J45" s="19">
        <f t="shared" si="3"/>
        <v>15329.73</v>
      </c>
    </row>
    <row r="46" spans="1:10" x14ac:dyDescent="0.25">
      <c r="A46" s="10" t="s">
        <v>94</v>
      </c>
      <c r="B46" s="16" t="s">
        <v>95</v>
      </c>
      <c r="C46" s="70">
        <v>2</v>
      </c>
      <c r="D46" s="71">
        <v>6915</v>
      </c>
      <c r="E46" s="70">
        <v>0</v>
      </c>
      <c r="F46" s="17">
        <v>1852106.9999999998</v>
      </c>
      <c r="G46" s="18">
        <f t="shared" si="0"/>
        <v>15228.579191530711</v>
      </c>
      <c r="H46" s="17">
        <f t="shared" si="1"/>
        <v>4167240.7499999995</v>
      </c>
      <c r="I46" s="17">
        <f t="shared" si="2"/>
        <v>29136.620992574091</v>
      </c>
      <c r="J46" s="19">
        <f t="shared" si="3"/>
        <v>13908.04</v>
      </c>
    </row>
    <row r="47" spans="1:10" x14ac:dyDescent="0.25">
      <c r="A47" s="10" t="s">
        <v>98</v>
      </c>
      <c r="B47" s="16" t="s">
        <v>99</v>
      </c>
      <c r="C47" s="70">
        <v>4</v>
      </c>
      <c r="D47" s="71">
        <v>23258</v>
      </c>
      <c r="E47" s="70">
        <v>1</v>
      </c>
      <c r="F47" s="17">
        <v>4315987.0599999996</v>
      </c>
      <c r="G47" s="18">
        <f t="shared" si="0"/>
        <v>35487.339950030866</v>
      </c>
      <c r="H47" s="17">
        <f t="shared" si="1"/>
        <v>0</v>
      </c>
      <c r="I47" s="17">
        <f t="shared" si="2"/>
        <v>0</v>
      </c>
      <c r="J47" s="19">
        <f t="shared" si="3"/>
        <v>-35487.339999999997</v>
      </c>
    </row>
    <row r="48" spans="1:10" x14ac:dyDescent="0.25">
      <c r="A48" s="10" t="s">
        <v>100</v>
      </c>
      <c r="B48" s="16" t="s">
        <v>101</v>
      </c>
      <c r="C48" s="70">
        <v>5</v>
      </c>
      <c r="D48" s="71">
        <v>33062</v>
      </c>
      <c r="E48" s="70">
        <v>0</v>
      </c>
      <c r="F48" s="17">
        <v>8531269.4600000009</v>
      </c>
      <c r="G48" s="18">
        <f t="shared" si="0"/>
        <v>70146.655984723067</v>
      </c>
      <c r="H48" s="17">
        <f t="shared" si="1"/>
        <v>0</v>
      </c>
      <c r="I48" s="17">
        <f t="shared" si="2"/>
        <v>0</v>
      </c>
      <c r="J48" s="19">
        <f t="shared" si="3"/>
        <v>-70146.66</v>
      </c>
    </row>
    <row r="49" spans="1:10" x14ac:dyDescent="0.25">
      <c r="A49" s="10" t="s">
        <v>102</v>
      </c>
      <c r="B49" s="16" t="s">
        <v>103</v>
      </c>
      <c r="C49" s="70">
        <v>3</v>
      </c>
      <c r="D49" s="71">
        <v>110547</v>
      </c>
      <c r="E49" s="70">
        <v>0</v>
      </c>
      <c r="F49" s="17">
        <v>45341144.390000001</v>
      </c>
      <c r="G49" s="18">
        <f t="shared" si="0"/>
        <v>372808.4867546765</v>
      </c>
      <c r="H49" s="17">
        <f t="shared" si="1"/>
        <v>68011716.585000008</v>
      </c>
      <c r="I49" s="17">
        <f t="shared" si="2"/>
        <v>475526.06822428264</v>
      </c>
      <c r="J49" s="19">
        <f t="shared" si="3"/>
        <v>102717.58</v>
      </c>
    </row>
    <row r="50" spans="1:10" x14ac:dyDescent="0.25">
      <c r="A50" s="10" t="s">
        <v>1322</v>
      </c>
      <c r="B50" s="16" t="s">
        <v>104</v>
      </c>
      <c r="C50" s="70">
        <v>4</v>
      </c>
      <c r="D50" s="71">
        <v>30336</v>
      </c>
      <c r="E50" s="70">
        <v>0</v>
      </c>
      <c r="F50" s="17">
        <v>8179996.4699999997</v>
      </c>
      <c r="G50" s="18">
        <f t="shared" si="0"/>
        <v>67258.384115948327</v>
      </c>
      <c r="H50" s="17">
        <f t="shared" si="1"/>
        <v>0</v>
      </c>
      <c r="I50" s="17">
        <f t="shared" si="2"/>
        <v>0</v>
      </c>
      <c r="J50" s="19">
        <f t="shared" si="3"/>
        <v>-67258.38</v>
      </c>
    </row>
    <row r="51" spans="1:10" x14ac:dyDescent="0.25">
      <c r="A51" s="10" t="s">
        <v>105</v>
      </c>
      <c r="B51" s="16" t="s">
        <v>106</v>
      </c>
      <c r="C51" s="70">
        <v>3</v>
      </c>
      <c r="D51" s="71">
        <v>48792</v>
      </c>
      <c r="E51" s="70">
        <v>0</v>
      </c>
      <c r="F51" s="17">
        <v>11211041.390000001</v>
      </c>
      <c r="G51" s="18">
        <f t="shared" si="0"/>
        <v>92180.544443244158</v>
      </c>
      <c r="H51" s="17">
        <f t="shared" si="1"/>
        <v>16816562.085000001</v>
      </c>
      <c r="I51" s="17">
        <f t="shared" si="2"/>
        <v>117578.47104675596</v>
      </c>
      <c r="J51" s="19">
        <f t="shared" si="3"/>
        <v>25397.93</v>
      </c>
    </row>
    <row r="52" spans="1:10" x14ac:dyDescent="0.25">
      <c r="A52" s="10" t="s">
        <v>107</v>
      </c>
      <c r="B52" s="16" t="s">
        <v>108</v>
      </c>
      <c r="C52" s="70">
        <v>5</v>
      </c>
      <c r="D52" s="71">
        <v>71023</v>
      </c>
      <c r="E52" s="70">
        <v>0</v>
      </c>
      <c r="F52" s="17">
        <v>16206308.15</v>
      </c>
      <c r="G52" s="18">
        <f t="shared" si="0"/>
        <v>133253.12579922468</v>
      </c>
      <c r="H52" s="17">
        <f t="shared" si="1"/>
        <v>0</v>
      </c>
      <c r="I52" s="17">
        <f t="shared" si="2"/>
        <v>0</v>
      </c>
      <c r="J52" s="19">
        <f t="shared" si="3"/>
        <v>-133253.13</v>
      </c>
    </row>
    <row r="53" spans="1:10" x14ac:dyDescent="0.25">
      <c r="A53" s="10" t="s">
        <v>112</v>
      </c>
      <c r="B53" s="16" t="s">
        <v>113</v>
      </c>
      <c r="C53" s="70">
        <v>2</v>
      </c>
      <c r="D53" s="71">
        <v>59331</v>
      </c>
      <c r="E53" s="70">
        <v>0</v>
      </c>
      <c r="F53" s="17">
        <v>17396499.050000001</v>
      </c>
      <c r="G53" s="18">
        <f t="shared" si="0"/>
        <v>143039.23231126164</v>
      </c>
      <c r="H53" s="17">
        <f t="shared" si="1"/>
        <v>39142122.862500004</v>
      </c>
      <c r="I53" s="17">
        <f t="shared" si="2"/>
        <v>273674.90075763728</v>
      </c>
      <c r="J53" s="19">
        <f t="shared" si="3"/>
        <v>130635.67</v>
      </c>
    </row>
    <row r="54" spans="1:10" x14ac:dyDescent="0.25">
      <c r="A54" s="10" t="s">
        <v>114</v>
      </c>
      <c r="B54" s="16" t="s">
        <v>115</v>
      </c>
      <c r="C54" s="70">
        <v>4</v>
      </c>
      <c r="D54" s="71">
        <v>38407</v>
      </c>
      <c r="E54" s="70">
        <v>0</v>
      </c>
      <c r="F54" s="17">
        <v>12284038.850000001</v>
      </c>
      <c r="G54" s="18">
        <f t="shared" si="0"/>
        <v>101003.05134588061</v>
      </c>
      <c r="H54" s="17">
        <f t="shared" si="1"/>
        <v>0</v>
      </c>
      <c r="I54" s="17">
        <f t="shared" si="2"/>
        <v>0</v>
      </c>
      <c r="J54" s="19">
        <f t="shared" si="3"/>
        <v>-101003.05</v>
      </c>
    </row>
    <row r="55" spans="1:10" x14ac:dyDescent="0.25">
      <c r="A55" s="10" t="s">
        <v>117</v>
      </c>
      <c r="B55" s="16" t="s">
        <v>118</v>
      </c>
      <c r="C55" s="70">
        <v>1</v>
      </c>
      <c r="D55" s="71">
        <v>66577</v>
      </c>
      <c r="E55" s="70">
        <v>0</v>
      </c>
      <c r="F55" s="17">
        <v>19571889.120000001</v>
      </c>
      <c r="G55" s="18">
        <f t="shared" si="0"/>
        <v>160925.94185529152</v>
      </c>
      <c r="H55" s="17">
        <f t="shared" si="1"/>
        <v>58715667.359999999</v>
      </c>
      <c r="I55" s="17">
        <f t="shared" si="2"/>
        <v>410529.71230288857</v>
      </c>
      <c r="J55" s="19">
        <f t="shared" si="3"/>
        <v>249603.77</v>
      </c>
    </row>
    <row r="56" spans="1:10" x14ac:dyDescent="0.25">
      <c r="A56" s="10" t="s">
        <v>116</v>
      </c>
      <c r="B56" s="16" t="s">
        <v>1244</v>
      </c>
      <c r="C56" s="70">
        <v>2</v>
      </c>
      <c r="D56" s="71">
        <v>40513</v>
      </c>
      <c r="E56" s="70">
        <v>0</v>
      </c>
      <c r="F56" s="17">
        <v>10266174.470000001</v>
      </c>
      <c r="G56" s="18">
        <f t="shared" si="0"/>
        <v>84411.565266189195</v>
      </c>
      <c r="H56" s="17">
        <f t="shared" si="1"/>
        <v>23098892.557500001</v>
      </c>
      <c r="I56" s="17">
        <f t="shared" si="2"/>
        <v>161503.43072837059</v>
      </c>
      <c r="J56" s="19">
        <f t="shared" si="3"/>
        <v>77091.87</v>
      </c>
    </row>
    <row r="57" spans="1:10" x14ac:dyDescent="0.25">
      <c r="A57" s="10" t="s">
        <v>119</v>
      </c>
      <c r="B57" s="16" t="s">
        <v>120</v>
      </c>
      <c r="C57" s="70">
        <v>1</v>
      </c>
      <c r="D57" s="71">
        <v>18037</v>
      </c>
      <c r="E57" s="70">
        <v>0</v>
      </c>
      <c r="F57" s="17">
        <v>4926626.18</v>
      </c>
      <c r="G57" s="18">
        <f t="shared" si="0"/>
        <v>40508.197922257437</v>
      </c>
      <c r="H57" s="17">
        <f t="shared" si="1"/>
        <v>14779878.539999999</v>
      </c>
      <c r="I57" s="17">
        <f t="shared" si="2"/>
        <v>103338.33468494935</v>
      </c>
      <c r="J57" s="19">
        <f t="shared" si="3"/>
        <v>62830.14</v>
      </c>
    </row>
    <row r="58" spans="1:10" x14ac:dyDescent="0.25">
      <c r="A58" s="10" t="s">
        <v>121</v>
      </c>
      <c r="B58" s="16" t="s">
        <v>122</v>
      </c>
      <c r="C58" s="70">
        <v>3</v>
      </c>
      <c r="D58" s="71">
        <v>66092</v>
      </c>
      <c r="E58" s="70">
        <v>0</v>
      </c>
      <c r="F58" s="17">
        <v>18738322.719999999</v>
      </c>
      <c r="G58" s="18">
        <f t="shared" si="0"/>
        <v>154072.10893214011</v>
      </c>
      <c r="H58" s="17">
        <f t="shared" si="1"/>
        <v>28107484.079999998</v>
      </c>
      <c r="I58" s="17">
        <f t="shared" si="2"/>
        <v>196522.62967858769</v>
      </c>
      <c r="J58" s="19">
        <f t="shared" si="3"/>
        <v>42450.52</v>
      </c>
    </row>
    <row r="59" spans="1:10" x14ac:dyDescent="0.25">
      <c r="A59" s="10" t="s">
        <v>123</v>
      </c>
      <c r="B59" s="16" t="s">
        <v>124</v>
      </c>
      <c r="C59" s="70">
        <v>4</v>
      </c>
      <c r="D59" s="71">
        <v>60238</v>
      </c>
      <c r="E59" s="70">
        <v>0</v>
      </c>
      <c r="F59" s="17">
        <v>20812887.080000002</v>
      </c>
      <c r="G59" s="18">
        <f t="shared" si="0"/>
        <v>171129.79925142904</v>
      </c>
      <c r="H59" s="17">
        <f t="shared" si="1"/>
        <v>0</v>
      </c>
      <c r="I59" s="17">
        <f t="shared" si="2"/>
        <v>0</v>
      </c>
      <c r="J59" s="19">
        <f t="shared" si="3"/>
        <v>-171129.8</v>
      </c>
    </row>
    <row r="60" spans="1:10" x14ac:dyDescent="0.25">
      <c r="A60" s="10" t="s">
        <v>125</v>
      </c>
      <c r="B60" s="16" t="s">
        <v>126</v>
      </c>
      <c r="C60" s="70">
        <v>4</v>
      </c>
      <c r="D60" s="71">
        <v>66017</v>
      </c>
      <c r="E60" s="70">
        <v>0</v>
      </c>
      <c r="F60" s="17">
        <v>17591146.299999997</v>
      </c>
      <c r="G60" s="18">
        <f t="shared" si="0"/>
        <v>144639.68037448832</v>
      </c>
      <c r="H60" s="17">
        <f t="shared" si="1"/>
        <v>0</v>
      </c>
      <c r="I60" s="17">
        <f t="shared" si="2"/>
        <v>0</v>
      </c>
      <c r="J60" s="19">
        <f t="shared" si="3"/>
        <v>-144639.67999999999</v>
      </c>
    </row>
    <row r="61" spans="1:10" x14ac:dyDescent="0.25">
      <c r="A61" s="10" t="s">
        <v>127</v>
      </c>
      <c r="B61" s="16" t="s">
        <v>128</v>
      </c>
      <c r="C61" s="70">
        <v>2</v>
      </c>
      <c r="D61" s="71">
        <v>37474</v>
      </c>
      <c r="E61" s="70">
        <v>0</v>
      </c>
      <c r="F61" s="17">
        <v>8975888.0500000007</v>
      </c>
      <c r="G61" s="18">
        <f t="shared" si="0"/>
        <v>73802.443370571578</v>
      </c>
      <c r="H61" s="17">
        <f t="shared" si="1"/>
        <v>20195748.112500001</v>
      </c>
      <c r="I61" s="17">
        <f t="shared" si="2"/>
        <v>141205.15077402384</v>
      </c>
      <c r="J61" s="19">
        <f t="shared" si="3"/>
        <v>67402.710000000006</v>
      </c>
    </row>
    <row r="62" spans="1:10" x14ac:dyDescent="0.25">
      <c r="A62" s="10" t="s">
        <v>129</v>
      </c>
      <c r="B62" s="16" t="s">
        <v>130</v>
      </c>
      <c r="C62" s="70">
        <v>5</v>
      </c>
      <c r="D62" s="71">
        <v>39766</v>
      </c>
      <c r="E62" s="70">
        <v>0</v>
      </c>
      <c r="F62" s="17">
        <v>12267155.640000001</v>
      </c>
      <c r="G62" s="18">
        <f t="shared" si="0"/>
        <v>100864.23253007125</v>
      </c>
      <c r="H62" s="17">
        <f t="shared" si="1"/>
        <v>0</v>
      </c>
      <c r="I62" s="17">
        <f t="shared" si="2"/>
        <v>0</v>
      </c>
      <c r="J62" s="19">
        <f t="shared" si="3"/>
        <v>-100864.23</v>
      </c>
    </row>
    <row r="63" spans="1:10" x14ac:dyDescent="0.25">
      <c r="A63" s="10" t="s">
        <v>1199</v>
      </c>
      <c r="B63" s="16" t="s">
        <v>131</v>
      </c>
      <c r="C63" s="70">
        <v>5</v>
      </c>
      <c r="D63" s="71">
        <v>85495</v>
      </c>
      <c r="E63" s="70">
        <v>0</v>
      </c>
      <c r="F63" s="17">
        <v>26094171.400000002</v>
      </c>
      <c r="G63" s="18">
        <f t="shared" si="0"/>
        <v>214554.10276095063</v>
      </c>
      <c r="H63" s="17">
        <f t="shared" si="1"/>
        <v>0</v>
      </c>
      <c r="I63" s="17">
        <f t="shared" si="2"/>
        <v>0</v>
      </c>
      <c r="J63" s="19">
        <f t="shared" si="3"/>
        <v>-214554.1</v>
      </c>
    </row>
    <row r="64" spans="1:10" x14ac:dyDescent="0.25">
      <c r="A64" s="10" t="s">
        <v>132</v>
      </c>
      <c r="B64" s="16" t="s">
        <v>133</v>
      </c>
      <c r="C64" s="70">
        <v>1</v>
      </c>
      <c r="D64" s="71">
        <v>41428</v>
      </c>
      <c r="E64" s="70">
        <v>0</v>
      </c>
      <c r="F64" s="17">
        <v>7527053.3200000003</v>
      </c>
      <c r="G64" s="18">
        <f t="shared" si="0"/>
        <v>61889.689722296927</v>
      </c>
      <c r="H64" s="17">
        <f t="shared" si="1"/>
        <v>22581159.960000001</v>
      </c>
      <c r="I64" s="17">
        <f t="shared" si="2"/>
        <v>157883.5346451269</v>
      </c>
      <c r="J64" s="19">
        <f t="shared" si="3"/>
        <v>95993.84</v>
      </c>
    </row>
    <row r="65" spans="1:10" x14ac:dyDescent="0.25">
      <c r="A65" s="10" t="s">
        <v>1323</v>
      </c>
      <c r="B65" s="16" t="s">
        <v>1369</v>
      </c>
      <c r="C65" s="70">
        <v>3</v>
      </c>
      <c r="D65" s="71">
        <v>67539</v>
      </c>
      <c r="E65" s="70">
        <v>0</v>
      </c>
      <c r="F65" s="17">
        <v>21232078.689999998</v>
      </c>
      <c r="G65" s="18">
        <f t="shared" si="0"/>
        <v>174576.51838229469</v>
      </c>
      <c r="H65" s="17">
        <f t="shared" si="1"/>
        <v>31848118.034999996</v>
      </c>
      <c r="I65" s="17">
        <f t="shared" si="2"/>
        <v>222676.4903161783</v>
      </c>
      <c r="J65" s="19">
        <f t="shared" si="3"/>
        <v>48099.97</v>
      </c>
    </row>
    <row r="66" spans="1:10" x14ac:dyDescent="0.25">
      <c r="A66" s="10" t="s">
        <v>1398</v>
      </c>
      <c r="B66" s="16" t="s">
        <v>1348</v>
      </c>
      <c r="C66" s="70">
        <v>3</v>
      </c>
      <c r="D66" s="71">
        <v>21970</v>
      </c>
      <c r="E66" s="70">
        <v>0</v>
      </c>
      <c r="F66" s="17">
        <v>4202574.62</v>
      </c>
      <c r="G66" s="18">
        <f t="shared" si="0"/>
        <v>34554.828856533182</v>
      </c>
      <c r="H66" s="17">
        <f t="shared" si="1"/>
        <v>6303861.9299999997</v>
      </c>
      <c r="I66" s="17">
        <f t="shared" si="2"/>
        <v>44075.503879617856</v>
      </c>
      <c r="J66" s="19">
        <f t="shared" si="3"/>
        <v>9520.68</v>
      </c>
    </row>
    <row r="67" spans="1:10" x14ac:dyDescent="0.25">
      <c r="A67" s="10" t="s">
        <v>136</v>
      </c>
      <c r="B67" s="16" t="s">
        <v>137</v>
      </c>
      <c r="C67" s="70">
        <v>5</v>
      </c>
      <c r="D67" s="71">
        <v>63909</v>
      </c>
      <c r="E67" s="70">
        <v>0</v>
      </c>
      <c r="F67" s="17">
        <v>20054097.210000001</v>
      </c>
      <c r="G67" s="18">
        <f t="shared" si="0"/>
        <v>164890.80138304114</v>
      </c>
      <c r="H67" s="17">
        <f t="shared" si="1"/>
        <v>0</v>
      </c>
      <c r="I67" s="17">
        <f t="shared" si="2"/>
        <v>0</v>
      </c>
      <c r="J67" s="19">
        <f t="shared" si="3"/>
        <v>-164890.79999999999</v>
      </c>
    </row>
    <row r="68" spans="1:10" x14ac:dyDescent="0.25">
      <c r="A68" s="10" t="s">
        <v>138</v>
      </c>
      <c r="B68" s="16" t="s">
        <v>139</v>
      </c>
      <c r="C68" s="70">
        <v>5</v>
      </c>
      <c r="D68" s="71">
        <v>27889</v>
      </c>
      <c r="E68" s="70">
        <v>1</v>
      </c>
      <c r="F68" s="17">
        <v>5710912.2700000005</v>
      </c>
      <c r="G68" s="18">
        <f t="shared" si="0"/>
        <v>46956.833357672884</v>
      </c>
      <c r="H68" s="17">
        <f t="shared" si="1"/>
        <v>0</v>
      </c>
      <c r="I68" s="17">
        <f t="shared" si="2"/>
        <v>0</v>
      </c>
      <c r="J68" s="19">
        <f t="shared" si="3"/>
        <v>-46956.83</v>
      </c>
    </row>
    <row r="69" spans="1:10" x14ac:dyDescent="0.25">
      <c r="A69" s="10" t="s">
        <v>140</v>
      </c>
      <c r="B69" s="16" t="s">
        <v>141</v>
      </c>
      <c r="C69" s="70">
        <v>2</v>
      </c>
      <c r="D69" s="71">
        <v>33829</v>
      </c>
      <c r="E69" s="70">
        <v>0</v>
      </c>
      <c r="F69" s="17">
        <v>6987752.3899999997</v>
      </c>
      <c r="G69" s="18">
        <f t="shared" si="0"/>
        <v>57455.395742213062</v>
      </c>
      <c r="H69" s="17">
        <f t="shared" si="1"/>
        <v>15722442.877499999</v>
      </c>
      <c r="I69" s="17">
        <f t="shared" si="2"/>
        <v>109928.58024800067</v>
      </c>
      <c r="J69" s="19">
        <f t="shared" si="3"/>
        <v>52473.18</v>
      </c>
    </row>
    <row r="70" spans="1:10" x14ac:dyDescent="0.25">
      <c r="A70" s="10" t="s">
        <v>142</v>
      </c>
      <c r="B70" s="16" t="s">
        <v>143</v>
      </c>
      <c r="C70" s="70">
        <v>2</v>
      </c>
      <c r="D70" s="71">
        <v>59891</v>
      </c>
      <c r="E70" s="70">
        <v>0</v>
      </c>
      <c r="F70" s="17">
        <v>16965922.48</v>
      </c>
      <c r="G70" s="18">
        <f t="shared" si="0"/>
        <v>139498.90262498398</v>
      </c>
      <c r="H70" s="17">
        <f t="shared" si="1"/>
        <v>38173325.579999998</v>
      </c>
      <c r="I70" s="17">
        <f t="shared" si="2"/>
        <v>266901.23901543091</v>
      </c>
      <c r="J70" s="19">
        <f t="shared" si="3"/>
        <v>127402.34</v>
      </c>
    </row>
    <row r="71" spans="1:10" x14ac:dyDescent="0.25">
      <c r="A71" s="10" t="s">
        <v>553</v>
      </c>
      <c r="B71" s="16" t="s">
        <v>1245</v>
      </c>
      <c r="C71" s="70">
        <v>2</v>
      </c>
      <c r="D71" s="71">
        <v>46376</v>
      </c>
      <c r="E71" s="70">
        <v>0</v>
      </c>
      <c r="F71" s="17">
        <v>11884173.76</v>
      </c>
      <c r="G71" s="18">
        <f t="shared" si="0"/>
        <v>97715.240658380615</v>
      </c>
      <c r="H71" s="17">
        <f t="shared" si="1"/>
        <v>26739390.960000001</v>
      </c>
      <c r="I71" s="17">
        <f t="shared" si="2"/>
        <v>186957.1610360601</v>
      </c>
      <c r="J71" s="19">
        <f t="shared" si="3"/>
        <v>89241.919999999998</v>
      </c>
    </row>
    <row r="72" spans="1:10" x14ac:dyDescent="0.25">
      <c r="A72" s="10" t="s">
        <v>144</v>
      </c>
      <c r="B72" s="16" t="s">
        <v>145</v>
      </c>
      <c r="C72" s="70">
        <v>1</v>
      </c>
      <c r="D72" s="71">
        <v>76977</v>
      </c>
      <c r="E72" s="70">
        <v>0</v>
      </c>
      <c r="F72" s="17">
        <v>22429522.170000002</v>
      </c>
      <c r="G72" s="18">
        <f t="shared" ref="G72:G135" si="4">SUM(F72/$F$6)*50000000</f>
        <v>184422.25778210378</v>
      </c>
      <c r="H72" s="17">
        <f t="shared" ref="H72:H135" si="5">IF(E72=1,F72*0,IF(C72=1,F72*3,IF(C72=2,F72*2.25,IF(C72=3,F72*1.5,IF(C72=4,F72*0,IF(C72=5,F72*0))))))</f>
        <v>67288566.510000005</v>
      </c>
      <c r="I72" s="17">
        <f t="shared" ref="I72:I135" si="6">SUM(H72/$H$6)*$G$6</f>
        <v>470469.92894170666</v>
      </c>
      <c r="J72" s="19">
        <f t="shared" ref="J72:J135" si="7">ROUND(SUM(I72-G72),2)</f>
        <v>286047.67</v>
      </c>
    </row>
    <row r="73" spans="1:10" x14ac:dyDescent="0.25">
      <c r="A73" s="10" t="s">
        <v>1200</v>
      </c>
      <c r="B73" s="16" t="s">
        <v>1246</v>
      </c>
      <c r="C73" s="70">
        <v>5</v>
      </c>
      <c r="D73" s="71">
        <v>18383</v>
      </c>
      <c r="E73" s="70">
        <v>0</v>
      </c>
      <c r="F73" s="17">
        <v>3495772.33</v>
      </c>
      <c r="G73" s="18">
        <f t="shared" si="4"/>
        <v>28743.288461717839</v>
      </c>
      <c r="H73" s="17">
        <f t="shared" si="5"/>
        <v>0</v>
      </c>
      <c r="I73" s="17">
        <f t="shared" si="6"/>
        <v>0</v>
      </c>
      <c r="J73" s="19">
        <f t="shared" si="7"/>
        <v>-28743.29</v>
      </c>
    </row>
    <row r="74" spans="1:10" x14ac:dyDescent="0.25">
      <c r="A74" s="10" t="s">
        <v>146</v>
      </c>
      <c r="B74" s="16" t="s">
        <v>147</v>
      </c>
      <c r="C74" s="70">
        <v>4</v>
      </c>
      <c r="D74" s="71">
        <v>29801</v>
      </c>
      <c r="E74" s="70">
        <v>0</v>
      </c>
      <c r="F74" s="17">
        <v>8145507.2600000007</v>
      </c>
      <c r="G74" s="18">
        <f t="shared" si="4"/>
        <v>66974.803488188525</v>
      </c>
      <c r="H74" s="17">
        <f t="shared" si="5"/>
        <v>0</v>
      </c>
      <c r="I74" s="17">
        <f t="shared" si="6"/>
        <v>0</v>
      </c>
      <c r="J74" s="19">
        <f t="shared" si="7"/>
        <v>-66974.8</v>
      </c>
    </row>
    <row r="75" spans="1:10" x14ac:dyDescent="0.25">
      <c r="A75" s="10" t="s">
        <v>148</v>
      </c>
      <c r="B75" s="16" t="s">
        <v>149</v>
      </c>
      <c r="C75" s="70">
        <v>2</v>
      </c>
      <c r="D75" s="71">
        <v>14178</v>
      </c>
      <c r="E75" s="70">
        <v>0</v>
      </c>
      <c r="F75" s="17">
        <v>3488355.12</v>
      </c>
      <c r="G75" s="18">
        <f t="shared" si="4"/>
        <v>28682.30193671404</v>
      </c>
      <c r="H75" s="17">
        <f t="shared" si="5"/>
        <v>7848799.0200000005</v>
      </c>
      <c r="I75" s="17">
        <f t="shared" si="6"/>
        <v>54877.434737272371</v>
      </c>
      <c r="J75" s="19">
        <f t="shared" si="7"/>
        <v>26195.13</v>
      </c>
    </row>
    <row r="76" spans="1:10" x14ac:dyDescent="0.25">
      <c r="A76" s="10" t="s">
        <v>150</v>
      </c>
      <c r="B76" s="16" t="s">
        <v>1370</v>
      </c>
      <c r="C76" s="70">
        <v>3</v>
      </c>
      <c r="D76" s="71">
        <v>26477</v>
      </c>
      <c r="E76" s="70">
        <v>0</v>
      </c>
      <c r="F76" s="17">
        <v>5888927.8399999999</v>
      </c>
      <c r="G76" s="18">
        <f t="shared" si="4"/>
        <v>48420.530760182817</v>
      </c>
      <c r="H76" s="17">
        <f t="shared" si="5"/>
        <v>8833391.7599999998</v>
      </c>
      <c r="I76" s="17">
        <f t="shared" si="6"/>
        <v>61761.535565241102</v>
      </c>
      <c r="J76" s="19">
        <f t="shared" si="7"/>
        <v>13341</v>
      </c>
    </row>
    <row r="77" spans="1:10" x14ac:dyDescent="0.25">
      <c r="A77" s="10" t="s">
        <v>1201</v>
      </c>
      <c r="B77" s="16" t="s">
        <v>151</v>
      </c>
      <c r="C77" s="70">
        <v>4</v>
      </c>
      <c r="D77" s="71">
        <v>27376</v>
      </c>
      <c r="E77" s="70">
        <v>0</v>
      </c>
      <c r="F77" s="17">
        <v>6595973.4399999995</v>
      </c>
      <c r="G77" s="18">
        <f t="shared" si="4"/>
        <v>54234.0717227856</v>
      </c>
      <c r="H77" s="17">
        <f t="shared" si="5"/>
        <v>0</v>
      </c>
      <c r="I77" s="17">
        <f t="shared" si="6"/>
        <v>0</v>
      </c>
      <c r="J77" s="19">
        <f t="shared" si="7"/>
        <v>-54234.07</v>
      </c>
    </row>
    <row r="78" spans="1:10" x14ac:dyDescent="0.25">
      <c r="A78" s="10" t="s">
        <v>152</v>
      </c>
      <c r="B78" s="16" t="s">
        <v>153</v>
      </c>
      <c r="C78" s="70">
        <v>1</v>
      </c>
      <c r="D78" s="71">
        <v>30635</v>
      </c>
      <c r="E78" s="70">
        <v>0</v>
      </c>
      <c r="F78" s="17">
        <v>7721840.5999999996</v>
      </c>
      <c r="G78" s="18">
        <f t="shared" si="4"/>
        <v>63491.289154177939</v>
      </c>
      <c r="H78" s="17">
        <f t="shared" si="5"/>
        <v>23165521.799999997</v>
      </c>
      <c r="I78" s="17">
        <f t="shared" si="6"/>
        <v>161969.29077875154</v>
      </c>
      <c r="J78" s="19">
        <f t="shared" si="7"/>
        <v>98478</v>
      </c>
    </row>
    <row r="79" spans="1:10" x14ac:dyDescent="0.25">
      <c r="A79" s="10" t="s">
        <v>154</v>
      </c>
      <c r="B79" s="16" t="s">
        <v>155</v>
      </c>
      <c r="C79" s="70">
        <v>2</v>
      </c>
      <c r="D79" s="71">
        <v>43743</v>
      </c>
      <c r="E79" s="70">
        <v>0</v>
      </c>
      <c r="F79" s="17">
        <v>9214676.1000000015</v>
      </c>
      <c r="G79" s="18">
        <f t="shared" si="4"/>
        <v>75765.830329001197</v>
      </c>
      <c r="H79" s="17">
        <f t="shared" si="5"/>
        <v>20733021.225000001</v>
      </c>
      <c r="I79" s="17">
        <f t="shared" si="6"/>
        <v>144961.67073232314</v>
      </c>
      <c r="J79" s="19">
        <f t="shared" si="7"/>
        <v>69195.839999999997</v>
      </c>
    </row>
    <row r="80" spans="1:10" x14ac:dyDescent="0.25">
      <c r="A80" s="10" t="s">
        <v>156</v>
      </c>
      <c r="B80" s="16" t="s">
        <v>157</v>
      </c>
      <c r="C80" s="70">
        <v>3</v>
      </c>
      <c r="D80" s="71">
        <v>9169</v>
      </c>
      <c r="E80" s="70">
        <v>0</v>
      </c>
      <c r="F80" s="17">
        <v>1893031.7400000002</v>
      </c>
      <c r="G80" s="18">
        <f t="shared" si="4"/>
        <v>15565.074676933453</v>
      </c>
      <c r="H80" s="17">
        <f t="shared" si="5"/>
        <v>2839547.6100000003</v>
      </c>
      <c r="I80" s="17">
        <f t="shared" si="6"/>
        <v>19853.621968670661</v>
      </c>
      <c r="J80" s="19">
        <f t="shared" si="7"/>
        <v>4288.55</v>
      </c>
    </row>
    <row r="81" spans="1:10" x14ac:dyDescent="0.25">
      <c r="A81" s="10" t="s">
        <v>158</v>
      </c>
      <c r="B81" s="16" t="s">
        <v>159</v>
      </c>
      <c r="C81" s="70">
        <v>2</v>
      </c>
      <c r="D81" s="71">
        <v>39925</v>
      </c>
      <c r="E81" s="70">
        <v>0</v>
      </c>
      <c r="F81" s="17">
        <v>8976211.4299999997</v>
      </c>
      <c r="G81" s="18">
        <f t="shared" si="4"/>
        <v>73805.102297911595</v>
      </c>
      <c r="H81" s="17">
        <f t="shared" si="5"/>
        <v>20196475.717500001</v>
      </c>
      <c r="I81" s="17">
        <f t="shared" si="6"/>
        <v>141210.23806136553</v>
      </c>
      <c r="J81" s="19">
        <f t="shared" si="7"/>
        <v>67405.14</v>
      </c>
    </row>
    <row r="82" spans="1:10" x14ac:dyDescent="0.25">
      <c r="A82" s="10" t="s">
        <v>160</v>
      </c>
      <c r="B82" s="16" t="s">
        <v>161</v>
      </c>
      <c r="C82" s="70">
        <v>3</v>
      </c>
      <c r="D82" s="71">
        <v>28946</v>
      </c>
      <c r="E82" s="70">
        <v>0</v>
      </c>
      <c r="F82" s="17">
        <v>6287823.4800000004</v>
      </c>
      <c r="G82" s="18">
        <f t="shared" si="4"/>
        <v>51700.370339049659</v>
      </c>
      <c r="H82" s="17">
        <f t="shared" si="5"/>
        <v>9431735.2200000007</v>
      </c>
      <c r="I82" s="17">
        <f t="shared" si="6"/>
        <v>65945.048748971967</v>
      </c>
      <c r="J82" s="19">
        <f t="shared" si="7"/>
        <v>14244.68</v>
      </c>
    </row>
    <row r="83" spans="1:10" x14ac:dyDescent="0.25">
      <c r="A83" s="10" t="s">
        <v>162</v>
      </c>
      <c r="B83" s="16" t="s">
        <v>163</v>
      </c>
      <c r="C83" s="70">
        <v>4</v>
      </c>
      <c r="D83" s="71">
        <v>16506</v>
      </c>
      <c r="E83" s="70">
        <v>0</v>
      </c>
      <c r="F83" s="17">
        <v>2683016.8200000003</v>
      </c>
      <c r="G83" s="18">
        <f t="shared" si="4"/>
        <v>22060.5689172272</v>
      </c>
      <c r="H83" s="17">
        <f t="shared" si="5"/>
        <v>0</v>
      </c>
      <c r="I83" s="17">
        <f t="shared" si="6"/>
        <v>0</v>
      </c>
      <c r="J83" s="19">
        <f t="shared" si="7"/>
        <v>-22060.57</v>
      </c>
    </row>
    <row r="84" spans="1:10" x14ac:dyDescent="0.25">
      <c r="A84" s="10" t="s">
        <v>164</v>
      </c>
      <c r="B84" s="16" t="s">
        <v>165</v>
      </c>
      <c r="C84" s="70">
        <v>2</v>
      </c>
      <c r="D84" s="71">
        <v>42254</v>
      </c>
      <c r="E84" s="70">
        <v>0</v>
      </c>
      <c r="F84" s="17">
        <v>10473929.500000002</v>
      </c>
      <c r="G84" s="18">
        <f t="shared" si="4"/>
        <v>86119.789427532931</v>
      </c>
      <c r="H84" s="17">
        <f t="shared" si="5"/>
        <v>23566341.375000004</v>
      </c>
      <c r="I84" s="17">
        <f t="shared" si="6"/>
        <v>164771.75138609225</v>
      </c>
      <c r="J84" s="19">
        <f t="shared" si="7"/>
        <v>78651.960000000006</v>
      </c>
    </row>
    <row r="85" spans="1:10" x14ac:dyDescent="0.25">
      <c r="A85" s="10" t="s">
        <v>166</v>
      </c>
      <c r="B85" s="16" t="s">
        <v>167</v>
      </c>
      <c r="C85" s="70">
        <v>2</v>
      </c>
      <c r="D85" s="71">
        <v>40893</v>
      </c>
      <c r="E85" s="70">
        <v>0</v>
      </c>
      <c r="F85" s="17">
        <v>7585876.9400000004</v>
      </c>
      <c r="G85" s="18">
        <f t="shared" si="4"/>
        <v>62373.355166843328</v>
      </c>
      <c r="H85" s="17">
        <f t="shared" si="5"/>
        <v>17068223.115000002</v>
      </c>
      <c r="I85" s="17">
        <f t="shared" si="6"/>
        <v>119338.04110512392</v>
      </c>
      <c r="J85" s="19">
        <f t="shared" si="7"/>
        <v>56964.69</v>
      </c>
    </row>
    <row r="86" spans="1:10" x14ac:dyDescent="0.25">
      <c r="A86" s="10" t="s">
        <v>168</v>
      </c>
      <c r="B86" s="16" t="s">
        <v>169</v>
      </c>
      <c r="C86" s="70">
        <v>2</v>
      </c>
      <c r="D86" s="71">
        <v>5457</v>
      </c>
      <c r="E86" s="70">
        <v>0</v>
      </c>
      <c r="F86" s="17">
        <v>852710.82</v>
      </c>
      <c r="G86" s="18">
        <f t="shared" si="4"/>
        <v>7011.2440857062211</v>
      </c>
      <c r="H86" s="17">
        <f t="shared" si="5"/>
        <v>1918599.345</v>
      </c>
      <c r="I86" s="17">
        <f t="shared" si="6"/>
        <v>13414.512216954565</v>
      </c>
      <c r="J86" s="19">
        <f t="shared" si="7"/>
        <v>6403.27</v>
      </c>
    </row>
    <row r="87" spans="1:10" x14ac:dyDescent="0.25">
      <c r="A87" s="10" t="s">
        <v>170</v>
      </c>
      <c r="B87" s="16" t="s">
        <v>171</v>
      </c>
      <c r="C87" s="70">
        <v>5</v>
      </c>
      <c r="D87" s="71">
        <v>16387</v>
      </c>
      <c r="E87" s="70">
        <v>0</v>
      </c>
      <c r="F87" s="17">
        <v>3140930.34</v>
      </c>
      <c r="G87" s="18">
        <f t="shared" si="4"/>
        <v>25825.671204618033</v>
      </c>
      <c r="H87" s="17">
        <f t="shared" si="5"/>
        <v>0</v>
      </c>
      <c r="I87" s="17">
        <f t="shared" si="6"/>
        <v>0</v>
      </c>
      <c r="J87" s="19">
        <f t="shared" si="7"/>
        <v>-25825.67</v>
      </c>
    </row>
    <row r="88" spans="1:10" x14ac:dyDescent="0.25">
      <c r="A88" s="10" t="s">
        <v>172</v>
      </c>
      <c r="B88" s="16" t="s">
        <v>173</v>
      </c>
      <c r="C88" s="70">
        <v>2</v>
      </c>
      <c r="D88" s="71">
        <v>29176</v>
      </c>
      <c r="E88" s="70">
        <v>0</v>
      </c>
      <c r="F88" s="17">
        <v>5274145.5200000005</v>
      </c>
      <c r="G88" s="18">
        <f t="shared" si="4"/>
        <v>43365.606155031513</v>
      </c>
      <c r="H88" s="17">
        <f t="shared" si="5"/>
        <v>11866827.420000002</v>
      </c>
      <c r="I88" s="17">
        <f t="shared" si="6"/>
        <v>82970.788985691775</v>
      </c>
      <c r="J88" s="19">
        <f t="shared" si="7"/>
        <v>39605.18</v>
      </c>
    </row>
    <row r="89" spans="1:10" x14ac:dyDescent="0.25">
      <c r="A89" s="10" t="s">
        <v>174</v>
      </c>
      <c r="B89" s="16" t="s">
        <v>175</v>
      </c>
      <c r="C89" s="70">
        <v>1</v>
      </c>
      <c r="D89" s="71">
        <v>40579</v>
      </c>
      <c r="E89" s="70">
        <v>0</v>
      </c>
      <c r="F89" s="17">
        <v>9845353.629999999</v>
      </c>
      <c r="G89" s="18">
        <f t="shared" si="4"/>
        <v>80951.450117665649</v>
      </c>
      <c r="H89" s="17">
        <f t="shared" si="5"/>
        <v>29536060.889999997</v>
      </c>
      <c r="I89" s="17">
        <f t="shared" si="6"/>
        <v>206510.98973955863</v>
      </c>
      <c r="J89" s="19">
        <f t="shared" si="7"/>
        <v>125559.54</v>
      </c>
    </row>
    <row r="90" spans="1:10" x14ac:dyDescent="0.25">
      <c r="A90" s="10" t="s">
        <v>176</v>
      </c>
      <c r="B90" s="16" t="s">
        <v>177</v>
      </c>
      <c r="C90" s="70">
        <v>1</v>
      </c>
      <c r="D90" s="71">
        <v>26572</v>
      </c>
      <c r="E90" s="70">
        <v>0</v>
      </c>
      <c r="F90" s="17">
        <v>5567732.2400000002</v>
      </c>
      <c r="G90" s="18">
        <f t="shared" si="4"/>
        <v>45779.564212045363</v>
      </c>
      <c r="H90" s="17">
        <f t="shared" si="5"/>
        <v>16703196.720000001</v>
      </c>
      <c r="I90" s="17">
        <f t="shared" si="6"/>
        <v>116785.84017375208</v>
      </c>
      <c r="J90" s="19">
        <f t="shared" si="7"/>
        <v>71006.28</v>
      </c>
    </row>
    <row r="91" spans="1:10" x14ac:dyDescent="0.25">
      <c r="A91" s="10" t="s">
        <v>178</v>
      </c>
      <c r="B91" s="16" t="s">
        <v>179</v>
      </c>
      <c r="C91" s="70">
        <v>5</v>
      </c>
      <c r="D91" s="71">
        <v>20500</v>
      </c>
      <c r="E91" s="70">
        <v>0</v>
      </c>
      <c r="F91" s="17">
        <v>3395363.87</v>
      </c>
      <c r="G91" s="18">
        <f t="shared" si="4"/>
        <v>27917.699991608046</v>
      </c>
      <c r="H91" s="17">
        <f t="shared" si="5"/>
        <v>0</v>
      </c>
      <c r="I91" s="17">
        <f t="shared" si="6"/>
        <v>0</v>
      </c>
      <c r="J91" s="19">
        <f t="shared" si="7"/>
        <v>-27917.7</v>
      </c>
    </row>
    <row r="92" spans="1:10" x14ac:dyDescent="0.25">
      <c r="A92" s="10" t="s">
        <v>180</v>
      </c>
      <c r="B92" s="16" t="s">
        <v>181</v>
      </c>
      <c r="C92" s="70">
        <v>2</v>
      </c>
      <c r="D92" s="71">
        <v>82909</v>
      </c>
      <c r="E92" s="70">
        <v>0</v>
      </c>
      <c r="F92" s="17">
        <v>24465591.790000003</v>
      </c>
      <c r="G92" s="18">
        <f t="shared" si="4"/>
        <v>201163.43280473468</v>
      </c>
      <c r="H92" s="17">
        <f t="shared" si="5"/>
        <v>55047581.527500004</v>
      </c>
      <c r="I92" s="17">
        <f t="shared" si="6"/>
        <v>384883.09549300472</v>
      </c>
      <c r="J92" s="19">
        <f t="shared" si="7"/>
        <v>183719.66</v>
      </c>
    </row>
    <row r="93" spans="1:10" x14ac:dyDescent="0.25">
      <c r="A93" s="10" t="s">
        <v>182</v>
      </c>
      <c r="B93" s="16" t="s">
        <v>183</v>
      </c>
      <c r="C93" s="70">
        <v>4</v>
      </c>
      <c r="D93" s="71">
        <v>86774</v>
      </c>
      <c r="E93" s="70">
        <v>0</v>
      </c>
      <c r="F93" s="17">
        <v>28496857.079999998</v>
      </c>
      <c r="G93" s="18">
        <f t="shared" si="4"/>
        <v>234309.70497520539</v>
      </c>
      <c r="H93" s="17">
        <f t="shared" si="5"/>
        <v>0</v>
      </c>
      <c r="I93" s="17">
        <f t="shared" si="6"/>
        <v>0</v>
      </c>
      <c r="J93" s="19">
        <f t="shared" si="7"/>
        <v>-234309.7</v>
      </c>
    </row>
    <row r="94" spans="1:10" x14ac:dyDescent="0.25">
      <c r="A94" s="10" t="s">
        <v>184</v>
      </c>
      <c r="B94" s="16" t="s">
        <v>185</v>
      </c>
      <c r="C94" s="70">
        <v>4</v>
      </c>
      <c r="D94" s="71">
        <v>112318</v>
      </c>
      <c r="E94" s="70">
        <v>0</v>
      </c>
      <c r="F94" s="17">
        <v>34960282.530000001</v>
      </c>
      <c r="G94" s="18">
        <f t="shared" si="4"/>
        <v>287453.92737373855</v>
      </c>
      <c r="H94" s="17">
        <f t="shared" si="5"/>
        <v>0</v>
      </c>
      <c r="I94" s="17">
        <f t="shared" si="6"/>
        <v>0</v>
      </c>
      <c r="J94" s="19">
        <f t="shared" si="7"/>
        <v>-287453.93</v>
      </c>
    </row>
    <row r="95" spans="1:10" x14ac:dyDescent="0.25">
      <c r="A95" s="10" t="s">
        <v>186</v>
      </c>
      <c r="B95" s="16" t="s">
        <v>187</v>
      </c>
      <c r="C95" s="70">
        <v>1</v>
      </c>
      <c r="D95" s="71">
        <v>105912</v>
      </c>
      <c r="E95" s="70">
        <v>0</v>
      </c>
      <c r="F95" s="17">
        <v>36200760.810000002</v>
      </c>
      <c r="G95" s="18">
        <f t="shared" si="4"/>
        <v>297653.51180506666</v>
      </c>
      <c r="H95" s="17">
        <f t="shared" si="5"/>
        <v>108602282.43000001</v>
      </c>
      <c r="I95" s="17">
        <f t="shared" si="6"/>
        <v>759328.2298584258</v>
      </c>
      <c r="J95" s="19">
        <f t="shared" si="7"/>
        <v>461674.72</v>
      </c>
    </row>
    <row r="96" spans="1:10" x14ac:dyDescent="0.25">
      <c r="A96" s="10" t="s">
        <v>188</v>
      </c>
      <c r="B96" s="16" t="s">
        <v>189</v>
      </c>
      <c r="C96" s="70">
        <v>5</v>
      </c>
      <c r="D96" s="71">
        <v>20801</v>
      </c>
      <c r="E96" s="70">
        <v>0</v>
      </c>
      <c r="F96" s="17">
        <v>3922066.6</v>
      </c>
      <c r="G96" s="18">
        <f t="shared" si="4"/>
        <v>32248.407793155373</v>
      </c>
      <c r="H96" s="17">
        <f t="shared" si="5"/>
        <v>0</v>
      </c>
      <c r="I96" s="17">
        <f t="shared" si="6"/>
        <v>0</v>
      </c>
      <c r="J96" s="19">
        <f t="shared" si="7"/>
        <v>-32248.41</v>
      </c>
    </row>
    <row r="97" spans="1:10" x14ac:dyDescent="0.25">
      <c r="A97" s="10" t="s">
        <v>190</v>
      </c>
      <c r="B97" s="16" t="s">
        <v>191</v>
      </c>
      <c r="C97" s="70">
        <v>5</v>
      </c>
      <c r="D97" s="71">
        <v>26369</v>
      </c>
      <c r="E97" s="70">
        <v>0</v>
      </c>
      <c r="F97" s="17">
        <v>6190434.8800000008</v>
      </c>
      <c r="G97" s="18">
        <f t="shared" si="4"/>
        <v>50899.61206350063</v>
      </c>
      <c r="H97" s="17">
        <f t="shared" si="5"/>
        <v>0</v>
      </c>
      <c r="I97" s="17">
        <f t="shared" si="6"/>
        <v>0</v>
      </c>
      <c r="J97" s="19">
        <f t="shared" si="7"/>
        <v>-50899.61</v>
      </c>
    </row>
    <row r="98" spans="1:10" x14ac:dyDescent="0.25">
      <c r="A98" s="10" t="s">
        <v>192</v>
      </c>
      <c r="B98" s="16" t="s">
        <v>1247</v>
      </c>
      <c r="C98" s="70">
        <v>5</v>
      </c>
      <c r="D98" s="71">
        <v>38624</v>
      </c>
      <c r="E98" s="70">
        <v>0</v>
      </c>
      <c r="F98" s="17">
        <v>11836352.649999999</v>
      </c>
      <c r="G98" s="18">
        <f t="shared" si="4"/>
        <v>97322.041150651348</v>
      </c>
      <c r="H98" s="17">
        <f t="shared" si="5"/>
        <v>0</v>
      </c>
      <c r="I98" s="17">
        <f t="shared" si="6"/>
        <v>0</v>
      </c>
      <c r="J98" s="19">
        <f t="shared" si="7"/>
        <v>-97322.04</v>
      </c>
    </row>
    <row r="99" spans="1:10" x14ac:dyDescent="0.25">
      <c r="A99" s="10" t="s">
        <v>193</v>
      </c>
      <c r="B99" s="16" t="s">
        <v>194</v>
      </c>
      <c r="C99" s="70">
        <v>5</v>
      </c>
      <c r="D99" s="71">
        <v>46828</v>
      </c>
      <c r="E99" s="70">
        <v>0</v>
      </c>
      <c r="F99" s="17">
        <v>14900918.34</v>
      </c>
      <c r="G99" s="18">
        <f t="shared" si="4"/>
        <v>122519.81930159671</v>
      </c>
      <c r="H99" s="17">
        <f t="shared" si="5"/>
        <v>0</v>
      </c>
      <c r="I99" s="17">
        <f t="shared" si="6"/>
        <v>0</v>
      </c>
      <c r="J99" s="19">
        <f t="shared" si="7"/>
        <v>-122519.82</v>
      </c>
    </row>
    <row r="100" spans="1:10" x14ac:dyDescent="0.25">
      <c r="A100" s="10" t="s">
        <v>195</v>
      </c>
      <c r="B100" s="16" t="s">
        <v>196</v>
      </c>
      <c r="C100" s="70">
        <v>2</v>
      </c>
      <c r="D100" s="71">
        <v>9134</v>
      </c>
      <c r="E100" s="70">
        <v>0</v>
      </c>
      <c r="F100" s="17">
        <v>1996053.02</v>
      </c>
      <c r="G100" s="18">
        <f t="shared" si="4"/>
        <v>16412.146536654764</v>
      </c>
      <c r="H100" s="17">
        <f t="shared" si="5"/>
        <v>4491119.2949999999</v>
      </c>
      <c r="I100" s="17">
        <f t="shared" si="6"/>
        <v>31401.123328632159</v>
      </c>
      <c r="J100" s="19">
        <f t="shared" si="7"/>
        <v>14988.98</v>
      </c>
    </row>
    <row r="101" spans="1:10" x14ac:dyDescent="0.25">
      <c r="A101" s="10" t="s">
        <v>1292</v>
      </c>
      <c r="B101" s="16" t="s">
        <v>1297</v>
      </c>
      <c r="C101" s="70">
        <v>5</v>
      </c>
      <c r="D101" s="71">
        <v>39009</v>
      </c>
      <c r="E101" s="70">
        <v>0</v>
      </c>
      <c r="F101" s="17">
        <v>10447379.100000001</v>
      </c>
      <c r="G101" s="18">
        <f t="shared" si="4"/>
        <v>85901.484076402136</v>
      </c>
      <c r="H101" s="17">
        <f t="shared" si="5"/>
        <v>0</v>
      </c>
      <c r="I101" s="17">
        <f t="shared" si="6"/>
        <v>0</v>
      </c>
      <c r="J101" s="19">
        <f t="shared" si="7"/>
        <v>-85901.48</v>
      </c>
    </row>
    <row r="102" spans="1:10" x14ac:dyDescent="0.25">
      <c r="A102" s="10" t="s">
        <v>197</v>
      </c>
      <c r="B102" s="16" t="s">
        <v>198</v>
      </c>
      <c r="C102" s="70">
        <v>5</v>
      </c>
      <c r="D102" s="71">
        <v>33060</v>
      </c>
      <c r="E102" s="70">
        <v>0</v>
      </c>
      <c r="F102" s="17">
        <v>7703456.1399999997</v>
      </c>
      <c r="G102" s="18">
        <f t="shared" si="4"/>
        <v>63340.126610651285</v>
      </c>
      <c r="H102" s="17">
        <f t="shared" si="5"/>
        <v>0</v>
      </c>
      <c r="I102" s="17">
        <f t="shared" si="6"/>
        <v>0</v>
      </c>
      <c r="J102" s="19">
        <f t="shared" si="7"/>
        <v>-63340.13</v>
      </c>
    </row>
    <row r="103" spans="1:10" x14ac:dyDescent="0.25">
      <c r="A103" s="10" t="s">
        <v>199</v>
      </c>
      <c r="B103" s="16" t="s">
        <v>200</v>
      </c>
      <c r="C103" s="70">
        <v>5</v>
      </c>
      <c r="D103" s="71">
        <v>19725</v>
      </c>
      <c r="E103" s="70">
        <v>0</v>
      </c>
      <c r="F103" s="17">
        <v>3434499.93</v>
      </c>
      <c r="G103" s="18">
        <f t="shared" si="4"/>
        <v>28239.488413634688</v>
      </c>
      <c r="H103" s="17">
        <f t="shared" si="5"/>
        <v>0</v>
      </c>
      <c r="I103" s="17">
        <f t="shared" si="6"/>
        <v>0</v>
      </c>
      <c r="J103" s="19">
        <f t="shared" si="7"/>
        <v>-28239.49</v>
      </c>
    </row>
    <row r="104" spans="1:10" x14ac:dyDescent="0.25">
      <c r="A104" s="10" t="s">
        <v>203</v>
      </c>
      <c r="B104" s="16" t="s">
        <v>204</v>
      </c>
      <c r="C104" s="70">
        <v>2</v>
      </c>
      <c r="D104" s="71">
        <v>21086</v>
      </c>
      <c r="E104" s="70">
        <v>0</v>
      </c>
      <c r="F104" s="17">
        <v>6600550.5799999991</v>
      </c>
      <c r="G104" s="18">
        <f t="shared" si="4"/>
        <v>54271.706340526755</v>
      </c>
      <c r="H104" s="17">
        <f t="shared" si="5"/>
        <v>14851238.804999998</v>
      </c>
      <c r="I104" s="17">
        <f t="shared" si="6"/>
        <v>103837.2732200543</v>
      </c>
      <c r="J104" s="19">
        <f t="shared" si="7"/>
        <v>49565.57</v>
      </c>
    </row>
    <row r="105" spans="1:10" x14ac:dyDescent="0.25">
      <c r="A105" s="10" t="s">
        <v>206</v>
      </c>
      <c r="B105" s="16" t="s">
        <v>207</v>
      </c>
      <c r="C105" s="70">
        <v>1</v>
      </c>
      <c r="D105" s="71">
        <v>13468</v>
      </c>
      <c r="E105" s="70">
        <v>0</v>
      </c>
      <c r="F105" s="17">
        <v>2792307.9799999995</v>
      </c>
      <c r="G105" s="18">
        <f t="shared" si="4"/>
        <v>22959.193610613835</v>
      </c>
      <c r="H105" s="17">
        <f t="shared" si="5"/>
        <v>8376923.9399999985</v>
      </c>
      <c r="I105" s="17">
        <f t="shared" si="6"/>
        <v>58569.992128100697</v>
      </c>
      <c r="J105" s="19">
        <f t="shared" si="7"/>
        <v>35610.800000000003</v>
      </c>
    </row>
    <row r="106" spans="1:10" s="7" customFormat="1" x14ac:dyDescent="0.25">
      <c r="A106" s="20" t="s">
        <v>208</v>
      </c>
      <c r="B106" s="21" t="s">
        <v>209</v>
      </c>
      <c r="C106" s="72">
        <v>2</v>
      </c>
      <c r="D106" s="71">
        <v>19130</v>
      </c>
      <c r="E106" s="70">
        <v>1</v>
      </c>
      <c r="F106" s="18">
        <v>4101280.6999999997</v>
      </c>
      <c r="G106" s="18">
        <f t="shared" si="4"/>
        <v>33721.9598687584</v>
      </c>
      <c r="H106" s="17">
        <f t="shared" si="5"/>
        <v>0</v>
      </c>
      <c r="I106" s="17">
        <f t="shared" si="6"/>
        <v>0</v>
      </c>
      <c r="J106" s="19">
        <f t="shared" si="7"/>
        <v>-33721.96</v>
      </c>
    </row>
    <row r="107" spans="1:10" x14ac:dyDescent="0.25">
      <c r="A107" s="10" t="s">
        <v>210</v>
      </c>
      <c r="B107" s="16" t="s">
        <v>211</v>
      </c>
      <c r="C107" s="70">
        <v>4</v>
      </c>
      <c r="D107" s="71">
        <v>76442</v>
      </c>
      <c r="E107" s="70">
        <v>0</v>
      </c>
      <c r="F107" s="17">
        <v>23156006.259999998</v>
      </c>
      <c r="G107" s="18">
        <f t="shared" si="4"/>
        <v>190395.62783899144</v>
      </c>
      <c r="H107" s="17">
        <f t="shared" si="5"/>
        <v>0</v>
      </c>
      <c r="I107" s="17">
        <f t="shared" si="6"/>
        <v>0</v>
      </c>
      <c r="J107" s="19">
        <f t="shared" si="7"/>
        <v>-190395.63</v>
      </c>
    </row>
    <row r="108" spans="1:10" x14ac:dyDescent="0.25">
      <c r="A108" s="10" t="s">
        <v>212</v>
      </c>
      <c r="B108" s="16" t="s">
        <v>213</v>
      </c>
      <c r="C108" s="70">
        <v>3</v>
      </c>
      <c r="D108" s="71">
        <v>42771</v>
      </c>
      <c r="E108" s="70">
        <v>0</v>
      </c>
      <c r="F108" s="17">
        <v>7468325.6399999997</v>
      </c>
      <c r="G108" s="18">
        <f t="shared" si="4"/>
        <v>61406.813125202425</v>
      </c>
      <c r="H108" s="17">
        <f t="shared" si="5"/>
        <v>11202488.459999999</v>
      </c>
      <c r="I108" s="17">
        <f t="shared" si="6"/>
        <v>78325.846768681411</v>
      </c>
      <c r="J108" s="19">
        <f t="shared" si="7"/>
        <v>16919.03</v>
      </c>
    </row>
    <row r="109" spans="1:10" x14ac:dyDescent="0.25">
      <c r="A109" s="10" t="s">
        <v>214</v>
      </c>
      <c r="B109" s="16" t="s">
        <v>215</v>
      </c>
      <c r="C109" s="70">
        <v>5</v>
      </c>
      <c r="D109" s="71">
        <v>12496</v>
      </c>
      <c r="E109" s="70">
        <v>0</v>
      </c>
      <c r="F109" s="17">
        <v>2026500.26</v>
      </c>
      <c r="G109" s="18">
        <f t="shared" si="4"/>
        <v>16662.492874908192</v>
      </c>
      <c r="H109" s="17">
        <f t="shared" si="5"/>
        <v>0</v>
      </c>
      <c r="I109" s="17">
        <f t="shared" si="6"/>
        <v>0</v>
      </c>
      <c r="J109" s="19">
        <f t="shared" si="7"/>
        <v>-16662.490000000002</v>
      </c>
    </row>
    <row r="110" spans="1:10" x14ac:dyDescent="0.25">
      <c r="A110" s="10" t="s">
        <v>216</v>
      </c>
      <c r="B110" s="16" t="s">
        <v>217</v>
      </c>
      <c r="C110" s="70">
        <v>5</v>
      </c>
      <c r="D110" s="71">
        <v>70020</v>
      </c>
      <c r="E110" s="70">
        <v>0</v>
      </c>
      <c r="F110" s="17">
        <v>21044035.800000001</v>
      </c>
      <c r="G110" s="18">
        <f t="shared" si="4"/>
        <v>173030.37334760217</v>
      </c>
      <c r="H110" s="17">
        <f t="shared" si="5"/>
        <v>0</v>
      </c>
      <c r="I110" s="17">
        <f t="shared" si="6"/>
        <v>0</v>
      </c>
      <c r="J110" s="19">
        <f t="shared" si="7"/>
        <v>-173030.37</v>
      </c>
    </row>
    <row r="111" spans="1:10" x14ac:dyDescent="0.25">
      <c r="A111" s="10" t="s">
        <v>218</v>
      </c>
      <c r="B111" s="16" t="s">
        <v>219</v>
      </c>
      <c r="C111" s="70">
        <v>1</v>
      </c>
      <c r="D111" s="71">
        <v>22891</v>
      </c>
      <c r="E111" s="70">
        <v>0</v>
      </c>
      <c r="F111" s="17">
        <v>6102216.5600000005</v>
      </c>
      <c r="G111" s="18">
        <f t="shared" si="4"/>
        <v>50174.25458023222</v>
      </c>
      <c r="H111" s="17">
        <f t="shared" si="5"/>
        <v>18306649.68</v>
      </c>
      <c r="I111" s="17">
        <f t="shared" si="6"/>
        <v>127996.90379539215</v>
      </c>
      <c r="J111" s="19">
        <f t="shared" si="7"/>
        <v>77822.649999999994</v>
      </c>
    </row>
    <row r="112" spans="1:10" x14ac:dyDescent="0.25">
      <c r="A112" s="10" t="s">
        <v>220</v>
      </c>
      <c r="B112" s="16" t="s">
        <v>221</v>
      </c>
      <c r="C112" s="70">
        <v>2</v>
      </c>
      <c r="D112" s="71">
        <v>35946</v>
      </c>
      <c r="E112" s="70">
        <v>0</v>
      </c>
      <c r="F112" s="17">
        <v>7507458.5399999991</v>
      </c>
      <c r="G112" s="18">
        <f t="shared" si="4"/>
        <v>61728.575564761399</v>
      </c>
      <c r="H112" s="17">
        <f t="shared" si="5"/>
        <v>16891781.714999996</v>
      </c>
      <c r="I112" s="17">
        <f t="shared" si="6"/>
        <v>118104.39358927081</v>
      </c>
      <c r="J112" s="19">
        <f t="shared" si="7"/>
        <v>56375.82</v>
      </c>
    </row>
    <row r="113" spans="1:10" x14ac:dyDescent="0.25">
      <c r="A113" s="10" t="s">
        <v>222</v>
      </c>
      <c r="B113" s="16" t="s">
        <v>223</v>
      </c>
      <c r="C113" s="70">
        <v>2</v>
      </c>
      <c r="D113" s="71">
        <v>16766</v>
      </c>
      <c r="E113" s="70">
        <v>0</v>
      </c>
      <c r="F113" s="17">
        <v>4769915.74</v>
      </c>
      <c r="G113" s="18">
        <f t="shared" si="4"/>
        <v>39219.677687908326</v>
      </c>
      <c r="H113" s="17">
        <f t="shared" si="5"/>
        <v>10732310.415000001</v>
      </c>
      <c r="I113" s="17">
        <f t="shared" si="6"/>
        <v>75038.443827971932</v>
      </c>
      <c r="J113" s="19">
        <f t="shared" si="7"/>
        <v>35818.769999999997</v>
      </c>
    </row>
    <row r="114" spans="1:10" x14ac:dyDescent="0.25">
      <c r="A114" s="10" t="s">
        <v>1324</v>
      </c>
      <c r="B114" s="16" t="s">
        <v>1248</v>
      </c>
      <c r="C114" s="70">
        <v>4</v>
      </c>
      <c r="D114" s="71">
        <v>38172</v>
      </c>
      <c r="E114" s="70">
        <v>0</v>
      </c>
      <c r="F114" s="17">
        <v>9360427.1999999993</v>
      </c>
      <c r="G114" s="18">
        <f t="shared" si="4"/>
        <v>76964.239583219591</v>
      </c>
      <c r="H114" s="17">
        <f t="shared" si="5"/>
        <v>0</v>
      </c>
      <c r="I114" s="17">
        <f t="shared" si="6"/>
        <v>0</v>
      </c>
      <c r="J114" s="19">
        <f t="shared" si="7"/>
        <v>-76964.240000000005</v>
      </c>
    </row>
    <row r="115" spans="1:10" x14ac:dyDescent="0.25">
      <c r="A115" s="10" t="s">
        <v>96</v>
      </c>
      <c r="B115" s="16" t="s">
        <v>1371</v>
      </c>
      <c r="C115" s="70">
        <v>5</v>
      </c>
      <c r="D115" s="71">
        <v>20775</v>
      </c>
      <c r="E115" s="70">
        <v>0</v>
      </c>
      <c r="F115" s="17">
        <v>4592950.25</v>
      </c>
      <c r="G115" s="18">
        <f t="shared" si="4"/>
        <v>37764.614358072075</v>
      </c>
      <c r="H115" s="17">
        <f t="shared" si="5"/>
        <v>0</v>
      </c>
      <c r="I115" s="17">
        <f t="shared" si="6"/>
        <v>0</v>
      </c>
      <c r="J115" s="19">
        <f t="shared" si="7"/>
        <v>-37764.61</v>
      </c>
    </row>
    <row r="116" spans="1:10" s="7" customFormat="1" x14ac:dyDescent="0.25">
      <c r="A116" s="10" t="s">
        <v>225</v>
      </c>
      <c r="B116" s="16" t="s">
        <v>226</v>
      </c>
      <c r="C116" s="70">
        <v>4</v>
      </c>
      <c r="D116" s="71">
        <v>22282</v>
      </c>
      <c r="E116" s="70">
        <v>0</v>
      </c>
      <c r="F116" s="17">
        <v>6834880.7800000003</v>
      </c>
      <c r="G116" s="18">
        <f t="shared" si="4"/>
        <v>56198.439519369684</v>
      </c>
      <c r="H116" s="17">
        <f t="shared" si="5"/>
        <v>0</v>
      </c>
      <c r="I116" s="17">
        <f t="shared" si="6"/>
        <v>0</v>
      </c>
      <c r="J116" s="19">
        <f t="shared" si="7"/>
        <v>-56198.44</v>
      </c>
    </row>
    <row r="117" spans="1:10" x14ac:dyDescent="0.25">
      <c r="A117" s="10" t="s">
        <v>1202</v>
      </c>
      <c r="B117" s="16" t="s">
        <v>1299</v>
      </c>
      <c r="C117" s="70">
        <v>3</v>
      </c>
      <c r="D117" s="71">
        <v>73617</v>
      </c>
      <c r="E117" s="70">
        <v>0</v>
      </c>
      <c r="F117" s="17">
        <v>23966014.350000001</v>
      </c>
      <c r="G117" s="18">
        <f t="shared" si="4"/>
        <v>197055.75727230473</v>
      </c>
      <c r="H117" s="17">
        <f t="shared" si="5"/>
        <v>35949021.525000006</v>
      </c>
      <c r="I117" s="17">
        <f t="shared" si="6"/>
        <v>251349.29274912018</v>
      </c>
      <c r="J117" s="19">
        <f t="shared" si="7"/>
        <v>54293.54</v>
      </c>
    </row>
    <row r="118" spans="1:10" x14ac:dyDescent="0.25">
      <c r="A118" s="10" t="s">
        <v>227</v>
      </c>
      <c r="B118" s="16" t="s">
        <v>228</v>
      </c>
      <c r="C118" s="70">
        <v>2</v>
      </c>
      <c r="D118" s="71">
        <v>85402</v>
      </c>
      <c r="E118" s="70">
        <v>0</v>
      </c>
      <c r="F118" s="17">
        <v>25980900.140000004</v>
      </c>
      <c r="G118" s="18">
        <f t="shared" si="4"/>
        <v>213622.75249175209</v>
      </c>
      <c r="H118" s="17">
        <f t="shared" si="5"/>
        <v>58457025.315000013</v>
      </c>
      <c r="I118" s="17">
        <f t="shared" si="6"/>
        <v>408721.33220440039</v>
      </c>
      <c r="J118" s="19">
        <f t="shared" si="7"/>
        <v>195098.58</v>
      </c>
    </row>
    <row r="119" spans="1:10" x14ac:dyDescent="0.25">
      <c r="A119" s="10" t="s">
        <v>229</v>
      </c>
      <c r="B119" s="16" t="s">
        <v>230</v>
      </c>
      <c r="C119" s="70">
        <v>1</v>
      </c>
      <c r="D119" s="71">
        <v>58010</v>
      </c>
      <c r="E119" s="70">
        <v>0</v>
      </c>
      <c r="F119" s="17">
        <v>18041110</v>
      </c>
      <c r="G119" s="18">
        <f t="shared" si="4"/>
        <v>148339.41685772836</v>
      </c>
      <c r="H119" s="17">
        <f t="shared" si="5"/>
        <v>54123330</v>
      </c>
      <c r="I119" s="17">
        <f t="shared" si="6"/>
        <v>378420.88990563247</v>
      </c>
      <c r="J119" s="19">
        <f t="shared" si="7"/>
        <v>230081.47</v>
      </c>
    </row>
    <row r="120" spans="1:10" x14ac:dyDescent="0.25">
      <c r="A120" s="10" t="s">
        <v>231</v>
      </c>
      <c r="B120" s="16" t="s">
        <v>232</v>
      </c>
      <c r="C120" s="70">
        <v>5</v>
      </c>
      <c r="D120" s="71">
        <v>40926</v>
      </c>
      <c r="E120" s="70">
        <v>0</v>
      </c>
      <c r="F120" s="17">
        <v>11902495.32</v>
      </c>
      <c r="G120" s="18">
        <f t="shared" si="4"/>
        <v>97865.886019243888</v>
      </c>
      <c r="H120" s="17">
        <f t="shared" si="5"/>
        <v>0</v>
      </c>
      <c r="I120" s="17">
        <f t="shared" si="6"/>
        <v>0</v>
      </c>
      <c r="J120" s="19">
        <f t="shared" si="7"/>
        <v>-97865.89</v>
      </c>
    </row>
    <row r="121" spans="1:10" x14ac:dyDescent="0.25">
      <c r="A121" s="10" t="s">
        <v>20</v>
      </c>
      <c r="B121" s="16" t="s">
        <v>1249</v>
      </c>
      <c r="C121" s="70">
        <v>4</v>
      </c>
      <c r="D121" s="71">
        <v>9635</v>
      </c>
      <c r="E121" s="70">
        <v>0</v>
      </c>
      <c r="F121" s="17">
        <v>2015297.2</v>
      </c>
      <c r="G121" s="18">
        <f t="shared" si="4"/>
        <v>16570.377955847103</v>
      </c>
      <c r="H121" s="17">
        <f t="shared" si="5"/>
        <v>0</v>
      </c>
      <c r="I121" s="17">
        <f t="shared" si="6"/>
        <v>0</v>
      </c>
      <c r="J121" s="19">
        <f t="shared" si="7"/>
        <v>-16570.38</v>
      </c>
    </row>
    <row r="122" spans="1:10" x14ac:dyDescent="0.25">
      <c r="A122" s="10" t="s">
        <v>233</v>
      </c>
      <c r="B122" s="16" t="s">
        <v>234</v>
      </c>
      <c r="C122" s="70">
        <v>5</v>
      </c>
      <c r="D122" s="71">
        <v>61728</v>
      </c>
      <c r="E122" s="70">
        <v>0</v>
      </c>
      <c r="F122" s="17">
        <v>15726526.889999999</v>
      </c>
      <c r="G122" s="18">
        <f t="shared" si="4"/>
        <v>129308.2203955291</v>
      </c>
      <c r="H122" s="17">
        <f t="shared" si="5"/>
        <v>0</v>
      </c>
      <c r="I122" s="17">
        <f t="shared" si="6"/>
        <v>0</v>
      </c>
      <c r="J122" s="19">
        <f t="shared" si="7"/>
        <v>-129308.22</v>
      </c>
    </row>
    <row r="123" spans="1:10" x14ac:dyDescent="0.25">
      <c r="A123" s="10" t="s">
        <v>235</v>
      </c>
      <c r="B123" s="16" t="s">
        <v>236</v>
      </c>
      <c r="C123" s="70">
        <v>4</v>
      </c>
      <c r="D123" s="71">
        <v>56283</v>
      </c>
      <c r="E123" s="70">
        <v>0</v>
      </c>
      <c r="F123" s="17">
        <v>17111720.489999998</v>
      </c>
      <c r="G123" s="18">
        <f t="shared" si="4"/>
        <v>140697.69758729046</v>
      </c>
      <c r="H123" s="17">
        <f t="shared" si="5"/>
        <v>0</v>
      </c>
      <c r="I123" s="17">
        <f t="shared" si="6"/>
        <v>0</v>
      </c>
      <c r="J123" s="19">
        <f t="shared" si="7"/>
        <v>-140697.70000000001</v>
      </c>
    </row>
    <row r="124" spans="1:10" x14ac:dyDescent="0.25">
      <c r="A124" s="10" t="s">
        <v>237</v>
      </c>
      <c r="B124" s="16" t="s">
        <v>238</v>
      </c>
      <c r="C124" s="70">
        <v>2</v>
      </c>
      <c r="D124" s="71">
        <v>14837</v>
      </c>
      <c r="E124" s="70">
        <v>0</v>
      </c>
      <c r="F124" s="17">
        <v>3052090.91</v>
      </c>
      <c r="G124" s="18">
        <f t="shared" si="4"/>
        <v>25095.206768661876</v>
      </c>
      <c r="H124" s="17">
        <f t="shared" si="5"/>
        <v>6867204.5475000003</v>
      </c>
      <c r="I124" s="17">
        <f t="shared" si="6"/>
        <v>48014.297273079021</v>
      </c>
      <c r="J124" s="19">
        <f t="shared" si="7"/>
        <v>22919.09</v>
      </c>
    </row>
    <row r="125" spans="1:10" x14ac:dyDescent="0.25">
      <c r="A125" s="10" t="s">
        <v>239</v>
      </c>
      <c r="B125" s="16" t="s">
        <v>240</v>
      </c>
      <c r="C125" s="70">
        <v>3</v>
      </c>
      <c r="D125" s="71">
        <v>41715</v>
      </c>
      <c r="E125" s="70">
        <v>0</v>
      </c>
      <c r="F125" s="17">
        <v>12349669.9</v>
      </c>
      <c r="G125" s="18">
        <f t="shared" si="4"/>
        <v>101542.68952140087</v>
      </c>
      <c r="H125" s="17">
        <f t="shared" si="5"/>
        <v>18524504.850000001</v>
      </c>
      <c r="I125" s="17">
        <f t="shared" si="6"/>
        <v>129520.10917285032</v>
      </c>
      <c r="J125" s="19">
        <f t="shared" si="7"/>
        <v>27977.42</v>
      </c>
    </row>
    <row r="126" spans="1:10" x14ac:dyDescent="0.25">
      <c r="A126" s="10" t="s">
        <v>241</v>
      </c>
      <c r="B126" s="16" t="s">
        <v>242</v>
      </c>
      <c r="C126" s="70">
        <v>1</v>
      </c>
      <c r="D126" s="71">
        <v>17949</v>
      </c>
      <c r="E126" s="70">
        <v>0</v>
      </c>
      <c r="F126" s="17">
        <v>3153686.72</v>
      </c>
      <c r="G126" s="18">
        <f t="shared" si="4"/>
        <v>25930.557986551939</v>
      </c>
      <c r="H126" s="17">
        <f t="shared" si="5"/>
        <v>9461060.1600000001</v>
      </c>
      <c r="I126" s="17">
        <f t="shared" si="6"/>
        <v>66150.083618246063</v>
      </c>
      <c r="J126" s="19">
        <f t="shared" si="7"/>
        <v>40219.53</v>
      </c>
    </row>
    <row r="127" spans="1:10" x14ac:dyDescent="0.25">
      <c r="A127" s="10" t="s">
        <v>428</v>
      </c>
      <c r="B127" s="16" t="s">
        <v>1250</v>
      </c>
      <c r="C127" s="70">
        <v>1</v>
      </c>
      <c r="D127" s="71">
        <v>15233</v>
      </c>
      <c r="E127" s="70">
        <v>0</v>
      </c>
      <c r="F127" s="17">
        <v>2700604.36</v>
      </c>
      <c r="G127" s="18">
        <f t="shared" si="4"/>
        <v>22205.178945521569</v>
      </c>
      <c r="H127" s="17">
        <f t="shared" si="5"/>
        <v>8101813.0800000001</v>
      </c>
      <c r="I127" s="17">
        <f t="shared" si="6"/>
        <v>56646.464945573251</v>
      </c>
      <c r="J127" s="19">
        <f t="shared" si="7"/>
        <v>34441.29</v>
      </c>
    </row>
    <row r="128" spans="1:10" x14ac:dyDescent="0.25">
      <c r="A128" s="10" t="s">
        <v>243</v>
      </c>
      <c r="B128" s="16" t="s">
        <v>244</v>
      </c>
      <c r="C128" s="70">
        <v>1</v>
      </c>
      <c r="D128" s="71">
        <v>31791</v>
      </c>
      <c r="E128" s="70">
        <v>0</v>
      </c>
      <c r="F128" s="17">
        <v>6589224.0499999989</v>
      </c>
      <c r="G128" s="18">
        <f t="shared" si="4"/>
        <v>54178.576214097637</v>
      </c>
      <c r="H128" s="17">
        <f t="shared" si="5"/>
        <v>19767672.149999999</v>
      </c>
      <c r="I128" s="17">
        <f t="shared" si="6"/>
        <v>138212.11825594961</v>
      </c>
      <c r="J128" s="19">
        <f t="shared" si="7"/>
        <v>84033.54</v>
      </c>
    </row>
    <row r="129" spans="1:10" x14ac:dyDescent="0.25">
      <c r="A129" s="10" t="s">
        <v>245</v>
      </c>
      <c r="B129" s="16" t="s">
        <v>246</v>
      </c>
      <c r="C129" s="70">
        <v>1</v>
      </c>
      <c r="D129" s="71">
        <v>3635</v>
      </c>
      <c r="E129" s="70">
        <v>0</v>
      </c>
      <c r="F129" s="17">
        <v>706789.4</v>
      </c>
      <c r="G129" s="18">
        <f t="shared" si="4"/>
        <v>5811.4344093696964</v>
      </c>
      <c r="H129" s="17">
        <f t="shared" si="5"/>
        <v>2120368.2000000002</v>
      </c>
      <c r="I129" s="17">
        <f t="shared" si="6"/>
        <v>14825.244883705496</v>
      </c>
      <c r="J129" s="19">
        <f t="shared" si="7"/>
        <v>9013.81</v>
      </c>
    </row>
    <row r="130" spans="1:10" x14ac:dyDescent="0.25">
      <c r="A130" s="10" t="s">
        <v>21</v>
      </c>
      <c r="B130" s="16" t="s">
        <v>1251</v>
      </c>
      <c r="C130" s="70">
        <v>3</v>
      </c>
      <c r="D130" s="71">
        <v>7417</v>
      </c>
      <c r="E130" s="70">
        <v>0</v>
      </c>
      <c r="F130" s="17">
        <v>1508717.6300000001</v>
      </c>
      <c r="G130" s="18">
        <f t="shared" si="4"/>
        <v>12405.128810653778</v>
      </c>
      <c r="H130" s="17">
        <f t="shared" si="5"/>
        <v>2263076.4450000003</v>
      </c>
      <c r="I130" s="17">
        <f t="shared" si="6"/>
        <v>15823.036059336617</v>
      </c>
      <c r="J130" s="19">
        <f t="shared" si="7"/>
        <v>3417.91</v>
      </c>
    </row>
    <row r="131" spans="1:10" x14ac:dyDescent="0.25">
      <c r="A131" s="10" t="s">
        <v>247</v>
      </c>
      <c r="B131" s="16" t="s">
        <v>248</v>
      </c>
      <c r="C131" s="70">
        <v>4</v>
      </c>
      <c r="D131" s="71">
        <v>28050</v>
      </c>
      <c r="E131" s="70">
        <v>0</v>
      </c>
      <c r="F131" s="17">
        <v>5177500.46</v>
      </c>
      <c r="G131" s="18">
        <f t="shared" si="4"/>
        <v>42570.961488346358</v>
      </c>
      <c r="H131" s="17">
        <f t="shared" si="5"/>
        <v>0</v>
      </c>
      <c r="I131" s="17">
        <f t="shared" si="6"/>
        <v>0</v>
      </c>
      <c r="J131" s="19">
        <f t="shared" si="7"/>
        <v>-42570.96</v>
      </c>
    </row>
    <row r="132" spans="1:10" x14ac:dyDescent="0.25">
      <c r="A132" s="10" t="s">
        <v>249</v>
      </c>
      <c r="B132" s="16" t="s">
        <v>250</v>
      </c>
      <c r="C132" s="70">
        <v>2</v>
      </c>
      <c r="D132" s="71">
        <v>66141</v>
      </c>
      <c r="E132" s="70">
        <v>0</v>
      </c>
      <c r="F132" s="17">
        <v>18825051.420000002</v>
      </c>
      <c r="G132" s="18">
        <f t="shared" si="4"/>
        <v>154785.21831303902</v>
      </c>
      <c r="H132" s="17">
        <f t="shared" si="5"/>
        <v>42356365.695000008</v>
      </c>
      <c r="I132" s="17">
        <f t="shared" si="6"/>
        <v>296148.32641432644</v>
      </c>
      <c r="J132" s="19">
        <f t="shared" si="7"/>
        <v>141363.10999999999</v>
      </c>
    </row>
    <row r="133" spans="1:10" x14ac:dyDescent="0.25">
      <c r="A133" s="10" t="s">
        <v>251</v>
      </c>
      <c r="B133" s="16" t="s">
        <v>252</v>
      </c>
      <c r="C133" s="70">
        <v>3</v>
      </c>
      <c r="D133" s="71">
        <v>73821</v>
      </c>
      <c r="E133" s="70">
        <v>0</v>
      </c>
      <c r="F133" s="17">
        <v>14920522.65</v>
      </c>
      <c r="G133" s="18">
        <f t="shared" si="4"/>
        <v>122681.01181765023</v>
      </c>
      <c r="H133" s="17">
        <f t="shared" si="5"/>
        <v>22380783.975000001</v>
      </c>
      <c r="I133" s="17">
        <f t="shared" si="6"/>
        <v>156482.54068264496</v>
      </c>
      <c r="J133" s="19">
        <f t="shared" si="7"/>
        <v>33801.53</v>
      </c>
    </row>
    <row r="134" spans="1:10" x14ac:dyDescent="0.25">
      <c r="A134" s="10" t="s">
        <v>253</v>
      </c>
      <c r="B134" s="16" t="s">
        <v>254</v>
      </c>
      <c r="C134" s="70">
        <v>3</v>
      </c>
      <c r="D134" s="71">
        <v>12233</v>
      </c>
      <c r="E134" s="70">
        <v>0</v>
      </c>
      <c r="F134" s="17">
        <v>2715603.67</v>
      </c>
      <c r="G134" s="18">
        <f t="shared" si="4"/>
        <v>22328.507770558852</v>
      </c>
      <c r="H134" s="17">
        <f t="shared" si="5"/>
        <v>4073405.5049999999</v>
      </c>
      <c r="I134" s="17">
        <f t="shared" si="6"/>
        <v>28480.541314597642</v>
      </c>
      <c r="J134" s="19">
        <f t="shared" si="7"/>
        <v>6152.03</v>
      </c>
    </row>
    <row r="135" spans="1:10" x14ac:dyDescent="0.25">
      <c r="A135" s="10" t="s">
        <v>255</v>
      </c>
      <c r="B135" s="16" t="s">
        <v>256</v>
      </c>
      <c r="C135" s="70">
        <v>4</v>
      </c>
      <c r="D135" s="71">
        <v>29948</v>
      </c>
      <c r="E135" s="70">
        <v>0</v>
      </c>
      <c r="F135" s="17">
        <v>6516085.8400000008</v>
      </c>
      <c r="G135" s="18">
        <f t="shared" si="4"/>
        <v>53577.211917698034</v>
      </c>
      <c r="H135" s="17">
        <f t="shared" si="5"/>
        <v>0</v>
      </c>
      <c r="I135" s="17">
        <f t="shared" si="6"/>
        <v>0</v>
      </c>
      <c r="J135" s="19">
        <f t="shared" si="7"/>
        <v>-53577.21</v>
      </c>
    </row>
    <row r="136" spans="1:10" x14ac:dyDescent="0.25">
      <c r="A136" s="10" t="s">
        <v>257</v>
      </c>
      <c r="B136" s="16" t="s">
        <v>258</v>
      </c>
      <c r="C136" s="70">
        <v>2</v>
      </c>
      <c r="D136" s="71">
        <v>15841</v>
      </c>
      <c r="E136" s="70">
        <v>0</v>
      </c>
      <c r="F136" s="17">
        <v>3370806.3899999997</v>
      </c>
      <c r="G136" s="18">
        <f t="shared" ref="G136:G199" si="8">SUM(F136/$F$6)*50000000</f>
        <v>27715.781026383876</v>
      </c>
      <c r="H136" s="17">
        <f t="shared" ref="H136:H199" si="9">IF(E136=1,F136*0,IF(C136=1,F136*3,IF(C136=2,F136*2.25,IF(C136=3,F136*1.5,IF(C136=4,F136*0,IF(C136=5,F136*0))))))</f>
        <v>7584314.3774999995</v>
      </c>
      <c r="I136" s="17">
        <f t="shared" ref="I136:I199" si="10">SUM(H136/$H$6)*$G$6</f>
        <v>53028.204215402722</v>
      </c>
      <c r="J136" s="19">
        <f t="shared" ref="J136:J199" si="11">ROUND(SUM(I136-G136),2)</f>
        <v>25312.42</v>
      </c>
    </row>
    <row r="137" spans="1:10" x14ac:dyDescent="0.25">
      <c r="A137" s="10" t="s">
        <v>259</v>
      </c>
      <c r="B137" s="16" t="s">
        <v>260</v>
      </c>
      <c r="C137" s="70">
        <v>3</v>
      </c>
      <c r="D137" s="71">
        <v>25834</v>
      </c>
      <c r="E137" s="70">
        <v>0</v>
      </c>
      <c r="F137" s="17">
        <v>5732564.6000000006</v>
      </c>
      <c r="G137" s="18">
        <f t="shared" si="8"/>
        <v>47134.865308357243</v>
      </c>
      <c r="H137" s="17">
        <f t="shared" si="9"/>
        <v>8598846.9000000004</v>
      </c>
      <c r="I137" s="17">
        <f t="shared" si="10"/>
        <v>60121.638784241273</v>
      </c>
      <c r="J137" s="19">
        <f t="shared" si="11"/>
        <v>12986.77</v>
      </c>
    </row>
    <row r="138" spans="1:10" x14ac:dyDescent="0.25">
      <c r="A138" s="10" t="s">
        <v>261</v>
      </c>
      <c r="B138" s="16" t="s">
        <v>262</v>
      </c>
      <c r="C138" s="70">
        <v>2</v>
      </c>
      <c r="D138" s="71">
        <v>25592</v>
      </c>
      <c r="E138" s="70">
        <v>0</v>
      </c>
      <c r="F138" s="17">
        <v>5737214.5600000005</v>
      </c>
      <c r="G138" s="18">
        <f t="shared" si="8"/>
        <v>47173.098673976747</v>
      </c>
      <c r="H138" s="17">
        <f t="shared" si="9"/>
        <v>12908732.760000002</v>
      </c>
      <c r="I138" s="17">
        <f t="shared" si="10"/>
        <v>90255.609523530642</v>
      </c>
      <c r="J138" s="19">
        <f t="shared" si="11"/>
        <v>43082.51</v>
      </c>
    </row>
    <row r="139" spans="1:10" x14ac:dyDescent="0.25">
      <c r="A139" s="10" t="s">
        <v>263</v>
      </c>
      <c r="B139" s="16" t="s">
        <v>264</v>
      </c>
      <c r="C139" s="70">
        <v>2</v>
      </c>
      <c r="D139" s="71">
        <v>13437</v>
      </c>
      <c r="E139" s="70">
        <v>0</v>
      </c>
      <c r="F139" s="17">
        <v>2913977.42</v>
      </c>
      <c r="G139" s="18">
        <f t="shared" si="8"/>
        <v>23959.596234344106</v>
      </c>
      <c r="H139" s="17">
        <f t="shared" si="9"/>
        <v>6556449.1950000003</v>
      </c>
      <c r="I139" s="17">
        <f t="shared" si="10"/>
        <v>45841.550011667205</v>
      </c>
      <c r="J139" s="19">
        <f t="shared" si="11"/>
        <v>21881.95</v>
      </c>
    </row>
    <row r="140" spans="1:10" x14ac:dyDescent="0.25">
      <c r="A140" s="10" t="s">
        <v>265</v>
      </c>
      <c r="B140" s="16" t="s">
        <v>266</v>
      </c>
      <c r="C140" s="70">
        <v>2</v>
      </c>
      <c r="D140" s="71">
        <v>23525</v>
      </c>
      <c r="E140" s="70">
        <v>0</v>
      </c>
      <c r="F140" s="17">
        <v>5268894.25</v>
      </c>
      <c r="G140" s="18">
        <f t="shared" si="8"/>
        <v>43322.428638262165</v>
      </c>
      <c r="H140" s="17">
        <f t="shared" si="9"/>
        <v>11855012.0625</v>
      </c>
      <c r="I140" s="17">
        <f t="shared" si="10"/>
        <v>82888.178065415734</v>
      </c>
      <c r="J140" s="19">
        <f t="shared" si="11"/>
        <v>39565.75</v>
      </c>
    </row>
    <row r="141" spans="1:10" x14ac:dyDescent="0.25">
      <c r="A141" s="10" t="s">
        <v>1203</v>
      </c>
      <c r="B141" s="16" t="s">
        <v>1252</v>
      </c>
      <c r="C141" s="70">
        <v>3</v>
      </c>
      <c r="D141" s="71">
        <v>23577</v>
      </c>
      <c r="E141" s="70">
        <v>0</v>
      </c>
      <c r="F141" s="17">
        <v>5233386.6899999995</v>
      </c>
      <c r="G141" s="18">
        <f t="shared" si="8"/>
        <v>43030.474831404339</v>
      </c>
      <c r="H141" s="17">
        <f t="shared" si="9"/>
        <v>7850080.0349999992</v>
      </c>
      <c r="I141" s="17">
        <f t="shared" si="10"/>
        <v>54886.39137087718</v>
      </c>
      <c r="J141" s="19">
        <f t="shared" si="11"/>
        <v>11855.92</v>
      </c>
    </row>
    <row r="142" spans="1:10" x14ac:dyDescent="0.25">
      <c r="A142" s="10" t="s">
        <v>1204</v>
      </c>
      <c r="B142" s="16" t="s">
        <v>1253</v>
      </c>
      <c r="C142" s="70">
        <v>3</v>
      </c>
      <c r="D142" s="71">
        <v>15571</v>
      </c>
      <c r="E142" s="70">
        <v>0</v>
      </c>
      <c r="F142" s="17">
        <v>3102986.4400000004</v>
      </c>
      <c r="G142" s="18">
        <f t="shared" si="8"/>
        <v>25513.685079634157</v>
      </c>
      <c r="H142" s="17">
        <f t="shared" si="9"/>
        <v>4654479.66</v>
      </c>
      <c r="I142" s="17">
        <f t="shared" si="10"/>
        <v>32543.310527731122</v>
      </c>
      <c r="J142" s="19">
        <f t="shared" si="11"/>
        <v>7029.63</v>
      </c>
    </row>
    <row r="143" spans="1:10" x14ac:dyDescent="0.25">
      <c r="A143" s="10" t="s">
        <v>1205</v>
      </c>
      <c r="B143" s="16" t="s">
        <v>1254</v>
      </c>
      <c r="C143" s="70">
        <v>4</v>
      </c>
      <c r="D143" s="71">
        <v>19705</v>
      </c>
      <c r="E143" s="70">
        <v>0</v>
      </c>
      <c r="F143" s="17">
        <v>4199738.97</v>
      </c>
      <c r="G143" s="18">
        <f t="shared" si="8"/>
        <v>34531.513291836076</v>
      </c>
      <c r="H143" s="17">
        <f t="shared" si="9"/>
        <v>0</v>
      </c>
      <c r="I143" s="17">
        <f t="shared" si="10"/>
        <v>0</v>
      </c>
      <c r="J143" s="19">
        <f t="shared" si="11"/>
        <v>-34531.51</v>
      </c>
    </row>
    <row r="144" spans="1:10" x14ac:dyDescent="0.25">
      <c r="A144" s="10" t="s">
        <v>267</v>
      </c>
      <c r="B144" s="16" t="s">
        <v>268</v>
      </c>
      <c r="C144" s="70">
        <v>3</v>
      </c>
      <c r="D144" s="71">
        <v>43598</v>
      </c>
      <c r="E144" s="70">
        <v>0</v>
      </c>
      <c r="F144" s="17">
        <v>10414254.26</v>
      </c>
      <c r="G144" s="18">
        <f t="shared" si="8"/>
        <v>85629.121707949962</v>
      </c>
      <c r="H144" s="17">
        <f t="shared" si="9"/>
        <v>15621381.390000001</v>
      </c>
      <c r="I144" s="17">
        <f t="shared" si="10"/>
        <v>109221.975941966</v>
      </c>
      <c r="J144" s="19">
        <f t="shared" si="11"/>
        <v>23592.85</v>
      </c>
    </row>
    <row r="145" spans="1:10" x14ac:dyDescent="0.25">
      <c r="A145" s="10" t="s">
        <v>269</v>
      </c>
      <c r="B145" s="16" t="s">
        <v>270</v>
      </c>
      <c r="C145" s="70">
        <v>1</v>
      </c>
      <c r="D145" s="71">
        <v>22207</v>
      </c>
      <c r="E145" s="70">
        <v>0</v>
      </c>
      <c r="F145" s="17">
        <v>4880390.74</v>
      </c>
      <c r="G145" s="18">
        <f t="shared" si="8"/>
        <v>40128.036268802607</v>
      </c>
      <c r="H145" s="17">
        <f t="shared" si="9"/>
        <v>14641172.220000001</v>
      </c>
      <c r="I145" s="17">
        <f t="shared" si="10"/>
        <v>102368.52427140062</v>
      </c>
      <c r="J145" s="19">
        <f t="shared" si="11"/>
        <v>62240.49</v>
      </c>
    </row>
    <row r="146" spans="1:10" x14ac:dyDescent="0.25">
      <c r="A146" s="10" t="s">
        <v>271</v>
      </c>
      <c r="B146" s="16" t="s">
        <v>272</v>
      </c>
      <c r="C146" s="70">
        <v>4</v>
      </c>
      <c r="D146" s="71">
        <v>32511</v>
      </c>
      <c r="E146" s="70">
        <v>0</v>
      </c>
      <c r="F146" s="17">
        <v>7085772.4500000002</v>
      </c>
      <c r="G146" s="18">
        <f t="shared" si="8"/>
        <v>58261.346071253771</v>
      </c>
      <c r="H146" s="17">
        <f t="shared" si="9"/>
        <v>0</v>
      </c>
      <c r="I146" s="17">
        <f t="shared" si="10"/>
        <v>0</v>
      </c>
      <c r="J146" s="19">
        <f t="shared" si="11"/>
        <v>-58261.35</v>
      </c>
    </row>
    <row r="147" spans="1:10" x14ac:dyDescent="0.25">
      <c r="A147" s="10" t="s">
        <v>1206</v>
      </c>
      <c r="B147" s="16" t="s">
        <v>1255</v>
      </c>
      <c r="C147" s="70">
        <v>2</v>
      </c>
      <c r="D147" s="71">
        <v>21609</v>
      </c>
      <c r="E147" s="70">
        <v>0</v>
      </c>
      <c r="F147" s="17">
        <v>5051103.75</v>
      </c>
      <c r="G147" s="18">
        <f t="shared" si="8"/>
        <v>41531.689832991702</v>
      </c>
      <c r="H147" s="17">
        <f t="shared" si="9"/>
        <v>11364983.4375</v>
      </c>
      <c r="I147" s="17">
        <f t="shared" si="10"/>
        <v>79461.983329213559</v>
      </c>
      <c r="J147" s="19">
        <f t="shared" si="11"/>
        <v>37930.29</v>
      </c>
    </row>
    <row r="148" spans="1:10" x14ac:dyDescent="0.25">
      <c r="A148" s="10" t="s">
        <v>273</v>
      </c>
      <c r="B148" s="16" t="s">
        <v>274</v>
      </c>
      <c r="C148" s="70">
        <v>4</v>
      </c>
      <c r="D148" s="71">
        <v>23000</v>
      </c>
      <c r="E148" s="70">
        <v>1</v>
      </c>
      <c r="F148" s="17">
        <v>4793660</v>
      </c>
      <c r="G148" s="18">
        <f t="shared" si="8"/>
        <v>39414.910114411919</v>
      </c>
      <c r="H148" s="17">
        <f t="shared" si="9"/>
        <v>0</v>
      </c>
      <c r="I148" s="17">
        <f t="shared" si="10"/>
        <v>0</v>
      </c>
      <c r="J148" s="19">
        <f t="shared" si="11"/>
        <v>-39414.910000000003</v>
      </c>
    </row>
    <row r="149" spans="1:10" x14ac:dyDescent="0.25">
      <c r="A149" s="10" t="s">
        <v>275</v>
      </c>
      <c r="B149" s="16" t="s">
        <v>276</v>
      </c>
      <c r="C149" s="70">
        <v>4</v>
      </c>
      <c r="D149" s="71">
        <v>15551</v>
      </c>
      <c r="E149" s="70">
        <v>0</v>
      </c>
      <c r="F149" s="17">
        <v>2737628.31</v>
      </c>
      <c r="G149" s="18">
        <f t="shared" si="8"/>
        <v>22509.600965717098</v>
      </c>
      <c r="H149" s="17">
        <f t="shared" si="9"/>
        <v>0</v>
      </c>
      <c r="I149" s="17">
        <f t="shared" si="10"/>
        <v>0</v>
      </c>
      <c r="J149" s="19">
        <f t="shared" si="11"/>
        <v>-22509.599999999999</v>
      </c>
    </row>
    <row r="150" spans="1:10" x14ac:dyDescent="0.25">
      <c r="A150" s="10" t="s">
        <v>954</v>
      </c>
      <c r="B150" s="16" t="s">
        <v>1256</v>
      </c>
      <c r="C150" s="70">
        <v>5</v>
      </c>
      <c r="D150" s="71">
        <v>46262</v>
      </c>
      <c r="E150" s="70">
        <v>0</v>
      </c>
      <c r="F150" s="17">
        <v>12159723.439999999</v>
      </c>
      <c r="G150" s="18">
        <f t="shared" si="8"/>
        <v>99980.892763297306</v>
      </c>
      <c r="H150" s="17">
        <f t="shared" si="9"/>
        <v>0</v>
      </c>
      <c r="I150" s="17">
        <f t="shared" si="10"/>
        <v>0</v>
      </c>
      <c r="J150" s="19">
        <f t="shared" si="11"/>
        <v>-99980.89</v>
      </c>
    </row>
    <row r="151" spans="1:10" x14ac:dyDescent="0.25">
      <c r="A151" s="10" t="s">
        <v>277</v>
      </c>
      <c r="B151" s="16" t="s">
        <v>278</v>
      </c>
      <c r="C151" s="70">
        <v>2</v>
      </c>
      <c r="D151" s="71">
        <v>12689</v>
      </c>
      <c r="E151" s="70">
        <v>0</v>
      </c>
      <c r="F151" s="17">
        <v>3759496.92</v>
      </c>
      <c r="G151" s="18">
        <f t="shared" si="8"/>
        <v>30911.711130369797</v>
      </c>
      <c r="H151" s="17">
        <f t="shared" si="9"/>
        <v>8458868.0700000003</v>
      </c>
      <c r="I151" s="17">
        <f t="shared" si="10"/>
        <v>59142.931202565327</v>
      </c>
      <c r="J151" s="19">
        <f t="shared" si="11"/>
        <v>28231.22</v>
      </c>
    </row>
    <row r="152" spans="1:10" x14ac:dyDescent="0.25">
      <c r="A152" s="10" t="s">
        <v>1207</v>
      </c>
      <c r="B152" s="16" t="s">
        <v>1257</v>
      </c>
      <c r="C152" s="70">
        <v>5</v>
      </c>
      <c r="D152" s="71">
        <v>10622</v>
      </c>
      <c r="E152" s="70">
        <v>0</v>
      </c>
      <c r="F152" s="17">
        <v>2326915.38</v>
      </c>
      <c r="G152" s="18">
        <f t="shared" si="8"/>
        <v>19132.596084524699</v>
      </c>
      <c r="H152" s="17">
        <f t="shared" si="9"/>
        <v>0</v>
      </c>
      <c r="I152" s="17">
        <f t="shared" si="10"/>
        <v>0</v>
      </c>
      <c r="J152" s="19">
        <f t="shared" si="11"/>
        <v>-19132.599999999999</v>
      </c>
    </row>
    <row r="153" spans="1:10" x14ac:dyDescent="0.25">
      <c r="A153" s="10" t="s">
        <v>279</v>
      </c>
      <c r="B153" s="16" t="s">
        <v>280</v>
      </c>
      <c r="C153" s="70">
        <v>2</v>
      </c>
      <c r="D153" s="71">
        <v>55881</v>
      </c>
      <c r="E153" s="70">
        <v>0</v>
      </c>
      <c r="F153" s="17">
        <v>15001876.59</v>
      </c>
      <c r="G153" s="18">
        <f t="shared" si="8"/>
        <v>123349.92830996575</v>
      </c>
      <c r="H153" s="17">
        <f t="shared" si="9"/>
        <v>33754222.327500001</v>
      </c>
      <c r="I153" s="17">
        <f t="shared" si="10"/>
        <v>236003.63930388467</v>
      </c>
      <c r="J153" s="19">
        <f t="shared" si="11"/>
        <v>112653.71</v>
      </c>
    </row>
    <row r="154" spans="1:10" x14ac:dyDescent="0.25">
      <c r="A154" s="10" t="s">
        <v>495</v>
      </c>
      <c r="B154" s="16" t="s">
        <v>1349</v>
      </c>
      <c r="C154" s="70">
        <v>2</v>
      </c>
      <c r="D154" s="71">
        <v>8807</v>
      </c>
      <c r="E154" s="70">
        <v>0</v>
      </c>
      <c r="F154" s="17">
        <v>2088756.19</v>
      </c>
      <c r="G154" s="18">
        <f t="shared" si="8"/>
        <v>17174.379801607021</v>
      </c>
      <c r="H154" s="17">
        <f t="shared" si="9"/>
        <v>4699701.4275000002</v>
      </c>
      <c r="I154" s="17">
        <f t="shared" si="10"/>
        <v>32859.493244139288</v>
      </c>
      <c r="J154" s="19">
        <f t="shared" si="11"/>
        <v>15685.11</v>
      </c>
    </row>
    <row r="155" spans="1:10" x14ac:dyDescent="0.25">
      <c r="A155" s="10" t="s">
        <v>1326</v>
      </c>
      <c r="B155" s="16" t="s">
        <v>1350</v>
      </c>
      <c r="C155" s="70">
        <v>2</v>
      </c>
      <c r="D155" s="71">
        <v>21424</v>
      </c>
      <c r="E155" s="70">
        <v>0</v>
      </c>
      <c r="F155" s="17">
        <v>7344314.5599999996</v>
      </c>
      <c r="G155" s="18">
        <f t="shared" si="8"/>
        <v>60387.156835146154</v>
      </c>
      <c r="H155" s="17">
        <f t="shared" si="9"/>
        <v>16524707.76</v>
      </c>
      <c r="I155" s="17">
        <f t="shared" si="10"/>
        <v>115537.87647525956</v>
      </c>
      <c r="J155" s="19">
        <f t="shared" si="11"/>
        <v>55150.720000000001</v>
      </c>
    </row>
    <row r="156" spans="1:10" x14ac:dyDescent="0.25">
      <c r="A156" s="10" t="s">
        <v>281</v>
      </c>
      <c r="B156" s="16" t="s">
        <v>282</v>
      </c>
      <c r="C156" s="70">
        <v>5</v>
      </c>
      <c r="D156" s="71">
        <v>26650</v>
      </c>
      <c r="E156" s="70">
        <v>0</v>
      </c>
      <c r="F156" s="17">
        <v>8080739.6799999997</v>
      </c>
      <c r="G156" s="18">
        <f t="shared" si="8"/>
        <v>66442.265021958548</v>
      </c>
      <c r="H156" s="17">
        <f t="shared" si="9"/>
        <v>0</v>
      </c>
      <c r="I156" s="17">
        <f t="shared" si="10"/>
        <v>0</v>
      </c>
      <c r="J156" s="19">
        <f t="shared" si="11"/>
        <v>-66442.27</v>
      </c>
    </row>
    <row r="157" spans="1:10" x14ac:dyDescent="0.25">
      <c r="A157" s="10" t="s">
        <v>283</v>
      </c>
      <c r="B157" s="16" t="s">
        <v>284</v>
      </c>
      <c r="C157" s="70">
        <v>3</v>
      </c>
      <c r="D157" s="71">
        <v>68717</v>
      </c>
      <c r="E157" s="70">
        <v>0</v>
      </c>
      <c r="F157" s="17">
        <v>14973001.000000002</v>
      </c>
      <c r="G157" s="18">
        <f t="shared" si="8"/>
        <v>123112.50454934224</v>
      </c>
      <c r="H157" s="17">
        <f t="shared" si="9"/>
        <v>22459501.500000004</v>
      </c>
      <c r="I157" s="17">
        <f t="shared" si="10"/>
        <v>157032.91989733241</v>
      </c>
      <c r="J157" s="19">
        <f t="shared" si="11"/>
        <v>33920.42</v>
      </c>
    </row>
    <row r="158" spans="1:10" x14ac:dyDescent="0.25">
      <c r="A158" s="10" t="s">
        <v>285</v>
      </c>
      <c r="B158" s="16" t="s">
        <v>286</v>
      </c>
      <c r="C158" s="70">
        <v>1</v>
      </c>
      <c r="D158" s="71">
        <v>10523</v>
      </c>
      <c r="E158" s="70">
        <v>0</v>
      </c>
      <c r="F158" s="17">
        <v>2427638.17</v>
      </c>
      <c r="G158" s="18">
        <f t="shared" si="8"/>
        <v>19960.769070160473</v>
      </c>
      <c r="H158" s="17">
        <f t="shared" si="9"/>
        <v>7282914.5099999998</v>
      </c>
      <c r="I158" s="17">
        <f t="shared" si="10"/>
        <v>50920.868874491709</v>
      </c>
      <c r="J158" s="19">
        <f t="shared" si="11"/>
        <v>30960.1</v>
      </c>
    </row>
    <row r="159" spans="1:10" x14ac:dyDescent="0.25">
      <c r="A159" s="10" t="s">
        <v>287</v>
      </c>
      <c r="B159" s="16" t="s">
        <v>288</v>
      </c>
      <c r="C159" s="70">
        <v>1</v>
      </c>
      <c r="D159" s="71">
        <v>21270</v>
      </c>
      <c r="E159" s="70">
        <v>0</v>
      </c>
      <c r="F159" s="17">
        <v>3931121.3999999994</v>
      </c>
      <c r="G159" s="18">
        <f t="shared" si="8"/>
        <v>32322.859074244134</v>
      </c>
      <c r="H159" s="17">
        <f t="shared" si="9"/>
        <v>11793364.199999999</v>
      </c>
      <c r="I159" s="17">
        <f t="shared" si="10"/>
        <v>82457.146955762466</v>
      </c>
      <c r="J159" s="19">
        <f t="shared" si="11"/>
        <v>50134.29</v>
      </c>
    </row>
    <row r="160" spans="1:10" x14ac:dyDescent="0.25">
      <c r="A160" s="10" t="s">
        <v>289</v>
      </c>
      <c r="B160" s="16" t="s">
        <v>290</v>
      </c>
      <c r="C160" s="70">
        <v>4</v>
      </c>
      <c r="D160" s="71">
        <v>37894</v>
      </c>
      <c r="E160" s="70">
        <v>0</v>
      </c>
      <c r="F160" s="17">
        <v>15279858.740000002</v>
      </c>
      <c r="G160" s="18">
        <f t="shared" si="8"/>
        <v>125635.58091270794</v>
      </c>
      <c r="H160" s="17">
        <f t="shared" si="9"/>
        <v>0</v>
      </c>
      <c r="I160" s="17">
        <f t="shared" si="10"/>
        <v>0</v>
      </c>
      <c r="J160" s="19">
        <f t="shared" si="11"/>
        <v>-125635.58</v>
      </c>
    </row>
    <row r="161" spans="1:10" x14ac:dyDescent="0.25">
      <c r="A161" s="10" t="s">
        <v>1208</v>
      </c>
      <c r="B161" s="16" t="s">
        <v>291</v>
      </c>
      <c r="C161" s="70">
        <v>5</v>
      </c>
      <c r="D161" s="71">
        <v>30560</v>
      </c>
      <c r="E161" s="70">
        <v>0</v>
      </c>
      <c r="F161" s="17">
        <v>7538777.7199999988</v>
      </c>
      <c r="G161" s="18">
        <f t="shared" si="8"/>
        <v>61986.091255185231</v>
      </c>
      <c r="H161" s="17">
        <f t="shared" si="9"/>
        <v>0</v>
      </c>
      <c r="I161" s="17">
        <f t="shared" si="10"/>
        <v>0</v>
      </c>
      <c r="J161" s="19">
        <f t="shared" si="11"/>
        <v>-61986.09</v>
      </c>
    </row>
    <row r="162" spans="1:10" x14ac:dyDescent="0.25">
      <c r="A162" s="10" t="s">
        <v>292</v>
      </c>
      <c r="B162" s="16" t="s">
        <v>293</v>
      </c>
      <c r="C162" s="70">
        <v>4</v>
      </c>
      <c r="D162" s="71">
        <v>27360</v>
      </c>
      <c r="E162" s="70">
        <v>0</v>
      </c>
      <c r="F162" s="17">
        <v>5079455.5000000009</v>
      </c>
      <c r="G162" s="18">
        <f t="shared" si="8"/>
        <v>41764.806424038274</v>
      </c>
      <c r="H162" s="17">
        <f t="shared" si="9"/>
        <v>0</v>
      </c>
      <c r="I162" s="17">
        <f t="shared" si="10"/>
        <v>0</v>
      </c>
      <c r="J162" s="19">
        <f t="shared" si="11"/>
        <v>-41764.81</v>
      </c>
    </row>
    <row r="163" spans="1:10" x14ac:dyDescent="0.25">
      <c r="A163" s="10" t="s">
        <v>294</v>
      </c>
      <c r="B163" s="16" t="s">
        <v>295</v>
      </c>
      <c r="C163" s="70">
        <v>4</v>
      </c>
      <c r="D163" s="71">
        <v>70265</v>
      </c>
      <c r="E163" s="70">
        <v>0</v>
      </c>
      <c r="F163" s="17">
        <v>17759592.279999997</v>
      </c>
      <c r="G163" s="18">
        <f t="shared" si="8"/>
        <v>146024.6937381466</v>
      </c>
      <c r="H163" s="17">
        <f t="shared" si="9"/>
        <v>0</v>
      </c>
      <c r="I163" s="17">
        <f t="shared" si="10"/>
        <v>0</v>
      </c>
      <c r="J163" s="19">
        <f t="shared" si="11"/>
        <v>-146024.69</v>
      </c>
    </row>
    <row r="164" spans="1:10" x14ac:dyDescent="0.25">
      <c r="A164" s="10" t="s">
        <v>296</v>
      </c>
      <c r="B164" s="16" t="s">
        <v>297</v>
      </c>
      <c r="C164" s="70">
        <v>2</v>
      </c>
      <c r="D164" s="71">
        <v>19251</v>
      </c>
      <c r="E164" s="70">
        <v>0</v>
      </c>
      <c r="F164" s="17">
        <v>3510637.1999999997</v>
      </c>
      <c r="G164" s="18">
        <f t="shared" si="8"/>
        <v>28865.51188075724</v>
      </c>
      <c r="H164" s="17">
        <f t="shared" si="9"/>
        <v>7898933.6999999993</v>
      </c>
      <c r="I164" s="17">
        <f t="shared" si="10"/>
        <v>55227.96768158186</v>
      </c>
      <c r="J164" s="19">
        <f t="shared" si="11"/>
        <v>26362.46</v>
      </c>
    </row>
    <row r="165" spans="1:10" x14ac:dyDescent="0.25">
      <c r="A165" s="10" t="s">
        <v>298</v>
      </c>
      <c r="B165" s="16" t="s">
        <v>299</v>
      </c>
      <c r="C165" s="70">
        <v>3</v>
      </c>
      <c r="D165" s="71">
        <v>49403</v>
      </c>
      <c r="E165" s="70">
        <v>0</v>
      </c>
      <c r="F165" s="17">
        <v>14699396.5</v>
      </c>
      <c r="G165" s="18">
        <f t="shared" si="8"/>
        <v>120862.84629773517</v>
      </c>
      <c r="H165" s="17">
        <f t="shared" si="9"/>
        <v>22049094.75</v>
      </c>
      <c r="I165" s="17">
        <f t="shared" si="10"/>
        <v>154163.42743339349</v>
      </c>
      <c r="J165" s="19">
        <f t="shared" si="11"/>
        <v>33300.58</v>
      </c>
    </row>
    <row r="166" spans="1:10" x14ac:dyDescent="0.25">
      <c r="A166" s="10" t="s">
        <v>300</v>
      </c>
      <c r="B166" s="16" t="s">
        <v>301</v>
      </c>
      <c r="C166" s="70">
        <v>1</v>
      </c>
      <c r="D166" s="71">
        <v>17429</v>
      </c>
      <c r="E166" s="70">
        <v>0</v>
      </c>
      <c r="F166" s="17">
        <v>3600643.9800000004</v>
      </c>
      <c r="G166" s="18">
        <f t="shared" si="8"/>
        <v>29605.574618495768</v>
      </c>
      <c r="H166" s="17">
        <f t="shared" si="9"/>
        <v>10801931.940000001</v>
      </c>
      <c r="I166" s="17">
        <f t="shared" si="10"/>
        <v>75525.225396051494</v>
      </c>
      <c r="J166" s="19">
        <f t="shared" si="11"/>
        <v>45919.65</v>
      </c>
    </row>
    <row r="167" spans="1:10" x14ac:dyDescent="0.25">
      <c r="A167" s="10" t="s">
        <v>1209</v>
      </c>
      <c r="B167" s="16" t="s">
        <v>302</v>
      </c>
      <c r="C167" s="70">
        <v>5</v>
      </c>
      <c r="D167" s="71">
        <v>36917</v>
      </c>
      <c r="E167" s="70">
        <v>0</v>
      </c>
      <c r="F167" s="17">
        <v>8856965.1500000004</v>
      </c>
      <c r="G167" s="18">
        <f t="shared" si="8"/>
        <v>72824.623622394778</v>
      </c>
      <c r="H167" s="17">
        <f t="shared" si="9"/>
        <v>0</v>
      </c>
      <c r="I167" s="17">
        <f t="shared" si="10"/>
        <v>0</v>
      </c>
      <c r="J167" s="19">
        <f t="shared" si="11"/>
        <v>-72824.62</v>
      </c>
    </row>
    <row r="168" spans="1:10" x14ac:dyDescent="0.25">
      <c r="A168" s="10" t="s">
        <v>726</v>
      </c>
      <c r="B168" s="16" t="s">
        <v>1403</v>
      </c>
      <c r="C168" s="70">
        <v>2</v>
      </c>
      <c r="D168" s="71">
        <v>55236</v>
      </c>
      <c r="E168" s="70">
        <v>0</v>
      </c>
      <c r="F168" s="17">
        <v>17460959.039999999</v>
      </c>
      <c r="G168" s="18">
        <f t="shared" si="8"/>
        <v>143569.24168026692</v>
      </c>
      <c r="H168" s="17">
        <f t="shared" si="9"/>
        <v>39287157.839999996</v>
      </c>
      <c r="I168" s="17">
        <f t="shared" si="10"/>
        <v>274688.96004136931</v>
      </c>
      <c r="J168" s="19">
        <f t="shared" si="11"/>
        <v>131119.72</v>
      </c>
    </row>
    <row r="169" spans="1:10" x14ac:dyDescent="0.25">
      <c r="A169" s="10" t="s">
        <v>1293</v>
      </c>
      <c r="B169" s="16" t="s">
        <v>1372</v>
      </c>
      <c r="C169" s="70">
        <v>5</v>
      </c>
      <c r="D169" s="71">
        <v>42850</v>
      </c>
      <c r="E169" s="70">
        <v>1</v>
      </c>
      <c r="F169" s="17">
        <v>7733413.1900000004</v>
      </c>
      <c r="G169" s="18">
        <f t="shared" si="8"/>
        <v>63586.442459719212</v>
      </c>
      <c r="H169" s="17">
        <f t="shared" si="9"/>
        <v>0</v>
      </c>
      <c r="I169" s="17">
        <f t="shared" si="10"/>
        <v>0</v>
      </c>
      <c r="J169" s="19">
        <f t="shared" si="11"/>
        <v>-63586.44</v>
      </c>
    </row>
    <row r="170" spans="1:10" x14ac:dyDescent="0.25">
      <c r="A170" s="10" t="s">
        <v>303</v>
      </c>
      <c r="B170" s="16" t="s">
        <v>304</v>
      </c>
      <c r="C170" s="70">
        <v>5</v>
      </c>
      <c r="D170" s="71">
        <v>65805</v>
      </c>
      <c r="E170" s="70">
        <v>0</v>
      </c>
      <c r="F170" s="17">
        <v>17310093.810000002</v>
      </c>
      <c r="G170" s="18">
        <f t="shared" si="8"/>
        <v>142328.78251548676</v>
      </c>
      <c r="H170" s="17">
        <f t="shared" si="9"/>
        <v>0</v>
      </c>
      <c r="I170" s="17">
        <f t="shared" si="10"/>
        <v>0</v>
      </c>
      <c r="J170" s="19">
        <f t="shared" si="11"/>
        <v>-142328.78</v>
      </c>
    </row>
    <row r="171" spans="1:10" s="7" customFormat="1" x14ac:dyDescent="0.25">
      <c r="A171" s="10" t="s">
        <v>305</v>
      </c>
      <c r="B171" s="16" t="s">
        <v>306</v>
      </c>
      <c r="C171" s="70">
        <v>4</v>
      </c>
      <c r="D171" s="71">
        <v>19669</v>
      </c>
      <c r="E171" s="70">
        <v>0</v>
      </c>
      <c r="F171" s="17">
        <v>6358108.6500000004</v>
      </c>
      <c r="G171" s="18">
        <f t="shared" si="8"/>
        <v>52278.276084956997</v>
      </c>
      <c r="H171" s="17">
        <f t="shared" si="9"/>
        <v>0</v>
      </c>
      <c r="I171" s="17">
        <f t="shared" si="10"/>
        <v>0</v>
      </c>
      <c r="J171" s="19">
        <f t="shared" si="11"/>
        <v>-52278.28</v>
      </c>
    </row>
    <row r="172" spans="1:10" x14ac:dyDescent="0.25">
      <c r="A172" s="10" t="s">
        <v>307</v>
      </c>
      <c r="B172" s="16" t="s">
        <v>308</v>
      </c>
      <c r="C172" s="70">
        <v>5</v>
      </c>
      <c r="D172" s="71">
        <v>31564</v>
      </c>
      <c r="E172" s="70">
        <v>0</v>
      </c>
      <c r="F172" s="17">
        <v>8048094.7599999998</v>
      </c>
      <c r="G172" s="18">
        <f t="shared" si="8"/>
        <v>66173.848699671973</v>
      </c>
      <c r="H172" s="17">
        <f t="shared" si="9"/>
        <v>0</v>
      </c>
      <c r="I172" s="17">
        <f t="shared" si="10"/>
        <v>0</v>
      </c>
      <c r="J172" s="19">
        <f t="shared" si="11"/>
        <v>-66173.850000000006</v>
      </c>
    </row>
    <row r="173" spans="1:10" x14ac:dyDescent="0.25">
      <c r="A173" s="10" t="s">
        <v>309</v>
      </c>
      <c r="B173" s="16" t="s">
        <v>310</v>
      </c>
      <c r="C173" s="70">
        <v>1</v>
      </c>
      <c r="D173" s="71">
        <v>53940</v>
      </c>
      <c r="E173" s="70">
        <v>0</v>
      </c>
      <c r="F173" s="17">
        <v>9021465</v>
      </c>
      <c r="G173" s="18">
        <f t="shared" si="8"/>
        <v>74177.19072176858</v>
      </c>
      <c r="H173" s="17">
        <f t="shared" si="9"/>
        <v>27064395</v>
      </c>
      <c r="I173" s="17">
        <f t="shared" si="10"/>
        <v>189229.53263698943</v>
      </c>
      <c r="J173" s="19">
        <f t="shared" si="11"/>
        <v>115052.34</v>
      </c>
    </row>
    <row r="174" spans="1:10" x14ac:dyDescent="0.25">
      <c r="A174" s="10" t="s">
        <v>311</v>
      </c>
      <c r="B174" s="16" t="s">
        <v>312</v>
      </c>
      <c r="C174" s="70">
        <v>3</v>
      </c>
      <c r="D174" s="71">
        <v>62211</v>
      </c>
      <c r="E174" s="70">
        <v>0</v>
      </c>
      <c r="F174" s="17">
        <v>19097673.91</v>
      </c>
      <c r="G174" s="18">
        <f t="shared" si="8"/>
        <v>157026.80218392619</v>
      </c>
      <c r="H174" s="17">
        <f t="shared" si="9"/>
        <v>28646510.865000002</v>
      </c>
      <c r="I174" s="17">
        <f t="shared" si="10"/>
        <v>200291.41100934974</v>
      </c>
      <c r="J174" s="19">
        <f t="shared" si="11"/>
        <v>43264.61</v>
      </c>
    </row>
    <row r="175" spans="1:10" x14ac:dyDescent="0.25">
      <c r="A175" s="10" t="s">
        <v>1210</v>
      </c>
      <c r="B175" s="16" t="s">
        <v>313</v>
      </c>
      <c r="C175" s="70">
        <v>1</v>
      </c>
      <c r="D175" s="71">
        <v>55860</v>
      </c>
      <c r="E175" s="70">
        <v>0</v>
      </c>
      <c r="F175" s="17">
        <v>18882528.240000002</v>
      </c>
      <c r="G175" s="18">
        <f t="shared" si="8"/>
        <v>155257.80996408692</v>
      </c>
      <c r="H175" s="17">
        <f t="shared" si="9"/>
        <v>56647584.720000006</v>
      </c>
      <c r="I175" s="17">
        <f t="shared" si="10"/>
        <v>396070.03894156381</v>
      </c>
      <c r="J175" s="19">
        <f t="shared" si="11"/>
        <v>240812.23</v>
      </c>
    </row>
    <row r="176" spans="1:10" x14ac:dyDescent="0.25">
      <c r="A176" s="10" t="s">
        <v>314</v>
      </c>
      <c r="B176" s="16" t="s">
        <v>315</v>
      </c>
      <c r="C176" s="70">
        <v>3</v>
      </c>
      <c r="D176" s="71">
        <v>81639</v>
      </c>
      <c r="E176" s="70">
        <v>0</v>
      </c>
      <c r="F176" s="17">
        <v>28899777.130000003</v>
      </c>
      <c r="G176" s="18">
        <f t="shared" si="8"/>
        <v>237622.63445999249</v>
      </c>
      <c r="H176" s="17">
        <f t="shared" si="9"/>
        <v>43349665.695000008</v>
      </c>
      <c r="I176" s="17">
        <f t="shared" si="10"/>
        <v>303093.30688657868</v>
      </c>
      <c r="J176" s="19">
        <f t="shared" si="11"/>
        <v>65470.67</v>
      </c>
    </row>
    <row r="177" spans="1:10" x14ac:dyDescent="0.25">
      <c r="A177" s="10" t="s">
        <v>316</v>
      </c>
      <c r="B177" s="16" t="s">
        <v>317</v>
      </c>
      <c r="C177" s="70">
        <v>1</v>
      </c>
      <c r="D177" s="71">
        <v>36003</v>
      </c>
      <c r="E177" s="70">
        <v>0</v>
      </c>
      <c r="F177" s="17">
        <v>11093753.67</v>
      </c>
      <c r="G177" s="18">
        <f t="shared" si="8"/>
        <v>91216.169635409562</v>
      </c>
      <c r="H177" s="17">
        <f t="shared" si="9"/>
        <v>33281261.009999998</v>
      </c>
      <c r="I177" s="17">
        <f t="shared" si="10"/>
        <v>232696.77620696707</v>
      </c>
      <c r="J177" s="19">
        <f t="shared" si="11"/>
        <v>141480.60999999999</v>
      </c>
    </row>
    <row r="178" spans="1:10" x14ac:dyDescent="0.25">
      <c r="A178" s="10" t="s">
        <v>318</v>
      </c>
      <c r="B178" s="16" t="s">
        <v>319</v>
      </c>
      <c r="C178" s="70">
        <v>5</v>
      </c>
      <c r="D178" s="71">
        <v>49237</v>
      </c>
      <c r="E178" s="70">
        <v>0</v>
      </c>
      <c r="F178" s="17">
        <v>12626700.07</v>
      </c>
      <c r="G178" s="18">
        <f t="shared" si="8"/>
        <v>103820.51465908904</v>
      </c>
      <c r="H178" s="17">
        <f t="shared" si="9"/>
        <v>0</v>
      </c>
      <c r="I178" s="17">
        <f t="shared" si="10"/>
        <v>0</v>
      </c>
      <c r="J178" s="19">
        <f t="shared" si="11"/>
        <v>-103820.51</v>
      </c>
    </row>
    <row r="179" spans="1:10" x14ac:dyDescent="0.25">
      <c r="A179" s="10" t="s">
        <v>320</v>
      </c>
      <c r="B179" s="16" t="s">
        <v>321</v>
      </c>
      <c r="C179" s="70">
        <v>1</v>
      </c>
      <c r="D179" s="71">
        <v>43240</v>
      </c>
      <c r="E179" s="70">
        <v>0</v>
      </c>
      <c r="F179" s="17">
        <v>11195201.76</v>
      </c>
      <c r="G179" s="18">
        <f t="shared" si="8"/>
        <v>92050.306255159143</v>
      </c>
      <c r="H179" s="17">
        <f t="shared" si="9"/>
        <v>33585605.280000001</v>
      </c>
      <c r="I179" s="17">
        <f t="shared" si="10"/>
        <v>234824.69829696196</v>
      </c>
      <c r="J179" s="19">
        <f t="shared" si="11"/>
        <v>142774.39000000001</v>
      </c>
    </row>
    <row r="180" spans="1:10" x14ac:dyDescent="0.25">
      <c r="A180" s="10" t="s">
        <v>322</v>
      </c>
      <c r="B180" s="16" t="s">
        <v>323</v>
      </c>
      <c r="C180" s="70">
        <v>4</v>
      </c>
      <c r="D180" s="71">
        <v>25312</v>
      </c>
      <c r="E180" s="70">
        <v>0</v>
      </c>
      <c r="F180" s="17">
        <v>8082641.7000000002</v>
      </c>
      <c r="G180" s="18">
        <f t="shared" si="8"/>
        <v>66457.90400080473</v>
      </c>
      <c r="H180" s="17">
        <f t="shared" si="9"/>
        <v>0</v>
      </c>
      <c r="I180" s="17">
        <f t="shared" si="10"/>
        <v>0</v>
      </c>
      <c r="J180" s="19">
        <f t="shared" si="11"/>
        <v>-66457.899999999994</v>
      </c>
    </row>
    <row r="181" spans="1:10" x14ac:dyDescent="0.25">
      <c r="A181" s="10" t="s">
        <v>324</v>
      </c>
      <c r="B181" s="16" t="s">
        <v>325</v>
      </c>
      <c r="C181" s="70">
        <v>1</v>
      </c>
      <c r="D181" s="71">
        <v>39092</v>
      </c>
      <c r="E181" s="70">
        <v>0</v>
      </c>
      <c r="F181" s="17">
        <v>8679596.7599999998</v>
      </c>
      <c r="G181" s="18">
        <f t="shared" si="8"/>
        <v>71366.247527930842</v>
      </c>
      <c r="H181" s="17">
        <f t="shared" si="9"/>
        <v>26038790.280000001</v>
      </c>
      <c r="I181" s="17">
        <f t="shared" si="10"/>
        <v>182058.68319306543</v>
      </c>
      <c r="J181" s="19">
        <f t="shared" si="11"/>
        <v>110692.44</v>
      </c>
    </row>
    <row r="182" spans="1:10" x14ac:dyDescent="0.25">
      <c r="A182" s="10" t="s">
        <v>1327</v>
      </c>
      <c r="B182" s="16" t="s">
        <v>1352</v>
      </c>
      <c r="C182" s="70">
        <v>5</v>
      </c>
      <c r="D182" s="71">
        <v>24041</v>
      </c>
      <c r="E182" s="70">
        <v>0</v>
      </c>
      <c r="F182" s="17">
        <v>5763108.1100000003</v>
      </c>
      <c r="G182" s="18">
        <f t="shared" si="8"/>
        <v>47386.003207421549</v>
      </c>
      <c r="H182" s="17">
        <f t="shared" si="9"/>
        <v>0</v>
      </c>
      <c r="I182" s="17">
        <f t="shared" si="10"/>
        <v>0</v>
      </c>
      <c r="J182" s="19">
        <f t="shared" si="11"/>
        <v>-47386</v>
      </c>
    </row>
    <row r="183" spans="1:10" x14ac:dyDescent="0.25">
      <c r="A183" s="10" t="s">
        <v>326</v>
      </c>
      <c r="B183" s="16" t="s">
        <v>327</v>
      </c>
      <c r="C183" s="70">
        <v>2</v>
      </c>
      <c r="D183" s="71">
        <v>15002</v>
      </c>
      <c r="E183" s="70">
        <v>0</v>
      </c>
      <c r="F183" s="17">
        <v>3489615.22</v>
      </c>
      <c r="G183" s="18">
        <f t="shared" si="8"/>
        <v>28692.662856811661</v>
      </c>
      <c r="H183" s="17">
        <f t="shared" si="9"/>
        <v>7851634.2450000001</v>
      </c>
      <c r="I183" s="17">
        <f t="shared" si="10"/>
        <v>54897.258136305332</v>
      </c>
      <c r="J183" s="19">
        <f t="shared" si="11"/>
        <v>26204.6</v>
      </c>
    </row>
    <row r="184" spans="1:10" x14ac:dyDescent="0.25">
      <c r="A184" s="10" t="s">
        <v>328</v>
      </c>
      <c r="B184" s="16" t="s">
        <v>329</v>
      </c>
      <c r="C184" s="70">
        <v>5</v>
      </c>
      <c r="D184" s="71">
        <v>46202</v>
      </c>
      <c r="E184" s="70">
        <v>0</v>
      </c>
      <c r="F184" s="17">
        <v>9557939.0199999996</v>
      </c>
      <c r="G184" s="18">
        <f t="shared" si="8"/>
        <v>78588.241000056398</v>
      </c>
      <c r="H184" s="17">
        <f t="shared" si="9"/>
        <v>0</v>
      </c>
      <c r="I184" s="17">
        <f t="shared" si="10"/>
        <v>0</v>
      </c>
      <c r="J184" s="19">
        <f t="shared" si="11"/>
        <v>-78588.240000000005</v>
      </c>
    </row>
    <row r="185" spans="1:10" x14ac:dyDescent="0.25">
      <c r="A185" s="10" t="s">
        <v>330</v>
      </c>
      <c r="B185" s="16" t="s">
        <v>331</v>
      </c>
      <c r="C185" s="70">
        <v>2</v>
      </c>
      <c r="D185" s="71">
        <v>45236</v>
      </c>
      <c r="E185" s="70">
        <v>0</v>
      </c>
      <c r="F185" s="17">
        <v>11663492.43</v>
      </c>
      <c r="G185" s="18">
        <f t="shared" si="8"/>
        <v>95900.732581904827</v>
      </c>
      <c r="H185" s="17">
        <f t="shared" si="9"/>
        <v>26242857.967500001</v>
      </c>
      <c r="I185" s="17">
        <f t="shared" si="10"/>
        <v>183485.48889598012</v>
      </c>
      <c r="J185" s="19">
        <f t="shared" si="11"/>
        <v>87584.76</v>
      </c>
    </row>
    <row r="186" spans="1:10" x14ac:dyDescent="0.25">
      <c r="A186" s="10" t="s">
        <v>1211</v>
      </c>
      <c r="B186" s="16" t="s">
        <v>1373</v>
      </c>
      <c r="C186" s="70">
        <v>3</v>
      </c>
      <c r="D186" s="71">
        <v>42917</v>
      </c>
      <c r="E186" s="70">
        <v>0</v>
      </c>
      <c r="F186" s="17">
        <v>11885860.73</v>
      </c>
      <c r="G186" s="18">
        <f t="shared" si="8"/>
        <v>97729.111431634388</v>
      </c>
      <c r="H186" s="17">
        <f t="shared" si="9"/>
        <v>17828791.094999999</v>
      </c>
      <c r="I186" s="17">
        <f t="shared" si="10"/>
        <v>124655.79985768642</v>
      </c>
      <c r="J186" s="19">
        <f t="shared" si="11"/>
        <v>26926.69</v>
      </c>
    </row>
    <row r="187" spans="1:10" x14ac:dyDescent="0.25">
      <c r="A187" s="10" t="s">
        <v>1212</v>
      </c>
      <c r="B187" s="16" t="s">
        <v>1258</v>
      </c>
      <c r="C187" s="70">
        <v>5</v>
      </c>
      <c r="D187" s="71">
        <v>25725</v>
      </c>
      <c r="E187" s="70">
        <v>0</v>
      </c>
      <c r="F187" s="17">
        <v>5354626.4099999992</v>
      </c>
      <c r="G187" s="18">
        <f t="shared" si="8"/>
        <v>44027.344168423748</v>
      </c>
      <c r="H187" s="17">
        <f t="shared" si="9"/>
        <v>0</v>
      </c>
      <c r="I187" s="17">
        <f t="shared" si="10"/>
        <v>0</v>
      </c>
      <c r="J187" s="19">
        <f t="shared" si="11"/>
        <v>-44027.34</v>
      </c>
    </row>
    <row r="188" spans="1:10" x14ac:dyDescent="0.25">
      <c r="A188" s="10" t="s">
        <v>332</v>
      </c>
      <c r="B188" s="16" t="s">
        <v>333</v>
      </c>
      <c r="C188" s="70">
        <v>3</v>
      </c>
      <c r="D188" s="71">
        <v>44764</v>
      </c>
      <c r="E188" s="70">
        <v>0</v>
      </c>
      <c r="F188" s="17">
        <v>12285137.039999999</v>
      </c>
      <c r="G188" s="18">
        <f t="shared" si="8"/>
        <v>101012.08099340224</v>
      </c>
      <c r="H188" s="17">
        <f t="shared" si="9"/>
        <v>18427705.559999999</v>
      </c>
      <c r="I188" s="17">
        <f t="shared" si="10"/>
        <v>128843.30540885364</v>
      </c>
      <c r="J188" s="19">
        <f t="shared" si="11"/>
        <v>27831.22</v>
      </c>
    </row>
    <row r="189" spans="1:10" x14ac:dyDescent="0.25">
      <c r="A189" s="10" t="s">
        <v>334</v>
      </c>
      <c r="B189" s="16" t="s">
        <v>335</v>
      </c>
      <c r="C189" s="70">
        <v>4</v>
      </c>
      <c r="D189" s="71">
        <v>52491</v>
      </c>
      <c r="E189" s="70">
        <v>0</v>
      </c>
      <c r="F189" s="17">
        <v>15009208.440000001</v>
      </c>
      <c r="G189" s="18">
        <f t="shared" si="8"/>
        <v>123410.21297945053</v>
      </c>
      <c r="H189" s="17">
        <f t="shared" si="9"/>
        <v>0</v>
      </c>
      <c r="I189" s="17">
        <f t="shared" si="10"/>
        <v>0</v>
      </c>
      <c r="J189" s="19">
        <f t="shared" si="11"/>
        <v>-123410.21</v>
      </c>
    </row>
    <row r="190" spans="1:10" x14ac:dyDescent="0.25">
      <c r="A190" s="10" t="s">
        <v>336</v>
      </c>
      <c r="B190" s="16" t="s">
        <v>337</v>
      </c>
      <c r="C190" s="70">
        <v>4</v>
      </c>
      <c r="D190" s="71">
        <v>58464</v>
      </c>
      <c r="E190" s="70">
        <v>0</v>
      </c>
      <c r="F190" s="17">
        <v>15887105.699999999</v>
      </c>
      <c r="G190" s="18">
        <f t="shared" si="8"/>
        <v>130628.54752812283</v>
      </c>
      <c r="H190" s="17">
        <f t="shared" si="9"/>
        <v>0</v>
      </c>
      <c r="I190" s="17">
        <f t="shared" si="10"/>
        <v>0</v>
      </c>
      <c r="J190" s="19">
        <f t="shared" si="11"/>
        <v>-130628.55</v>
      </c>
    </row>
    <row r="191" spans="1:10" x14ac:dyDescent="0.25">
      <c r="A191" s="10" t="s">
        <v>338</v>
      </c>
      <c r="B191" s="16" t="s">
        <v>1374</v>
      </c>
      <c r="C191" s="70">
        <v>2</v>
      </c>
      <c r="D191" s="71">
        <v>18987</v>
      </c>
      <c r="E191" s="70">
        <v>0</v>
      </c>
      <c r="F191" s="17">
        <v>4746750</v>
      </c>
      <c r="G191" s="18">
        <f t="shared" si="8"/>
        <v>39029.202026339954</v>
      </c>
      <c r="H191" s="17">
        <f t="shared" si="9"/>
        <v>10680187.5</v>
      </c>
      <c r="I191" s="17">
        <f t="shared" si="10"/>
        <v>74674.009491082907</v>
      </c>
      <c r="J191" s="19">
        <f t="shared" si="11"/>
        <v>35644.81</v>
      </c>
    </row>
    <row r="192" spans="1:10" x14ac:dyDescent="0.25">
      <c r="A192" s="10" t="s">
        <v>339</v>
      </c>
      <c r="B192" s="16" t="s">
        <v>340</v>
      </c>
      <c r="C192" s="70">
        <v>1</v>
      </c>
      <c r="D192" s="71">
        <v>6900</v>
      </c>
      <c r="E192" s="70">
        <v>0</v>
      </c>
      <c r="F192" s="17">
        <v>1179969</v>
      </c>
      <c r="G192" s="18">
        <f t="shared" si="8"/>
        <v>9702.0589847407864</v>
      </c>
      <c r="H192" s="17">
        <f t="shared" si="9"/>
        <v>3539907</v>
      </c>
      <c r="I192" s="17">
        <f t="shared" si="10"/>
        <v>24750.412754041143</v>
      </c>
      <c r="J192" s="19">
        <f t="shared" si="11"/>
        <v>15048.35</v>
      </c>
    </row>
    <row r="193" spans="1:10" x14ac:dyDescent="0.25">
      <c r="A193" s="10" t="s">
        <v>1328</v>
      </c>
      <c r="B193" s="16" t="s">
        <v>1259</v>
      </c>
      <c r="C193" s="70">
        <v>3</v>
      </c>
      <c r="D193" s="71">
        <v>32334</v>
      </c>
      <c r="E193" s="70">
        <v>0</v>
      </c>
      <c r="F193" s="17">
        <v>7427911.5600000005</v>
      </c>
      <c r="G193" s="18">
        <f t="shared" si="8"/>
        <v>61074.51643946406</v>
      </c>
      <c r="H193" s="17">
        <f t="shared" si="9"/>
        <v>11141867.34</v>
      </c>
      <c r="I193" s="17">
        <f t="shared" si="10"/>
        <v>77901.994463631534</v>
      </c>
      <c r="J193" s="19">
        <f t="shared" si="11"/>
        <v>16827.48</v>
      </c>
    </row>
    <row r="194" spans="1:10" x14ac:dyDescent="0.25">
      <c r="A194" s="10" t="s">
        <v>342</v>
      </c>
      <c r="B194" s="16" t="s">
        <v>343</v>
      </c>
      <c r="C194" s="70">
        <v>2</v>
      </c>
      <c r="D194" s="71">
        <v>66876</v>
      </c>
      <c r="E194" s="70">
        <v>0</v>
      </c>
      <c r="F194" s="17">
        <v>13956347.399999999</v>
      </c>
      <c r="G194" s="18">
        <f t="shared" si="8"/>
        <v>114753.27376086466</v>
      </c>
      <c r="H194" s="17">
        <f t="shared" si="9"/>
        <v>31401781.649999999</v>
      </c>
      <c r="I194" s="17">
        <f t="shared" si="10"/>
        <v>219555.7841066941</v>
      </c>
      <c r="J194" s="19">
        <f t="shared" si="11"/>
        <v>104802.51</v>
      </c>
    </row>
    <row r="195" spans="1:10" x14ac:dyDescent="0.25">
      <c r="A195" s="10" t="s">
        <v>344</v>
      </c>
      <c r="B195" s="16" t="s">
        <v>345</v>
      </c>
      <c r="C195" s="70">
        <v>2</v>
      </c>
      <c r="D195" s="71">
        <v>58522</v>
      </c>
      <c r="E195" s="70">
        <v>0</v>
      </c>
      <c r="F195" s="17">
        <v>15352711.620000001</v>
      </c>
      <c r="G195" s="18">
        <f t="shared" si="8"/>
        <v>126234.59914027851</v>
      </c>
      <c r="H195" s="17">
        <f t="shared" si="9"/>
        <v>34543601.145000003</v>
      </c>
      <c r="I195" s="17">
        <f t="shared" si="10"/>
        <v>241522.83841064703</v>
      </c>
      <c r="J195" s="19">
        <f t="shared" si="11"/>
        <v>115288.24</v>
      </c>
    </row>
    <row r="196" spans="1:10" x14ac:dyDescent="0.25">
      <c r="A196" s="10" t="s">
        <v>1213</v>
      </c>
      <c r="B196" s="16" t="s">
        <v>1260</v>
      </c>
      <c r="C196" s="70">
        <v>5</v>
      </c>
      <c r="D196" s="71">
        <v>21893</v>
      </c>
      <c r="E196" s="70">
        <v>0</v>
      </c>
      <c r="F196" s="17">
        <v>4847706.4499999993</v>
      </c>
      <c r="G196" s="18">
        <f t="shared" si="8"/>
        <v>39859.296234569185</v>
      </c>
      <c r="H196" s="17">
        <f t="shared" si="9"/>
        <v>0</v>
      </c>
      <c r="I196" s="17">
        <f t="shared" si="10"/>
        <v>0</v>
      </c>
      <c r="J196" s="19">
        <f t="shared" si="11"/>
        <v>-39859.300000000003</v>
      </c>
    </row>
    <row r="197" spans="1:10" x14ac:dyDescent="0.25">
      <c r="A197" s="10" t="s">
        <v>346</v>
      </c>
      <c r="B197" s="16" t="s">
        <v>347</v>
      </c>
      <c r="C197" s="70">
        <v>4</v>
      </c>
      <c r="D197" s="71">
        <v>18867</v>
      </c>
      <c r="E197" s="70">
        <v>0</v>
      </c>
      <c r="F197" s="17">
        <v>5406671.2800000003</v>
      </c>
      <c r="G197" s="18">
        <f t="shared" si="8"/>
        <v>44455.272697557295</v>
      </c>
      <c r="H197" s="17">
        <f t="shared" si="9"/>
        <v>0</v>
      </c>
      <c r="I197" s="17">
        <f t="shared" si="10"/>
        <v>0</v>
      </c>
      <c r="J197" s="19">
        <f t="shared" si="11"/>
        <v>-44455.27</v>
      </c>
    </row>
    <row r="198" spans="1:10" x14ac:dyDescent="0.25">
      <c r="A198" s="10" t="s">
        <v>348</v>
      </c>
      <c r="B198" s="16" t="s">
        <v>349</v>
      </c>
      <c r="C198" s="70">
        <v>4</v>
      </c>
      <c r="D198" s="71">
        <v>16388</v>
      </c>
      <c r="E198" s="70">
        <v>0</v>
      </c>
      <c r="F198" s="17">
        <v>3549052.4899999998</v>
      </c>
      <c r="G198" s="18">
        <f t="shared" si="8"/>
        <v>29181.3739156886</v>
      </c>
      <c r="H198" s="17">
        <f t="shared" si="9"/>
        <v>0</v>
      </c>
      <c r="I198" s="17">
        <f t="shared" si="10"/>
        <v>0</v>
      </c>
      <c r="J198" s="19">
        <f t="shared" si="11"/>
        <v>-29181.37</v>
      </c>
    </row>
    <row r="199" spans="1:10" x14ac:dyDescent="0.25">
      <c r="A199" s="10" t="s">
        <v>350</v>
      </c>
      <c r="B199" s="16" t="s">
        <v>351</v>
      </c>
      <c r="C199" s="70">
        <v>4</v>
      </c>
      <c r="D199" s="71">
        <v>16957</v>
      </c>
      <c r="E199" s="70">
        <v>0</v>
      </c>
      <c r="F199" s="17">
        <v>2894401.36</v>
      </c>
      <c r="G199" s="18">
        <f t="shared" si="8"/>
        <v>23798.635998262627</v>
      </c>
      <c r="H199" s="17">
        <f t="shared" si="9"/>
        <v>0</v>
      </c>
      <c r="I199" s="17">
        <f t="shared" si="10"/>
        <v>0</v>
      </c>
      <c r="J199" s="19">
        <f t="shared" si="11"/>
        <v>-23798.639999999999</v>
      </c>
    </row>
    <row r="200" spans="1:10" x14ac:dyDescent="0.25">
      <c r="A200" s="10" t="s">
        <v>352</v>
      </c>
      <c r="B200" s="16" t="s">
        <v>353</v>
      </c>
      <c r="C200" s="70">
        <v>1</v>
      </c>
      <c r="D200" s="71">
        <v>82227</v>
      </c>
      <c r="E200" s="70">
        <v>0</v>
      </c>
      <c r="F200" s="17">
        <v>25130607.270000003</v>
      </c>
      <c r="G200" s="18">
        <f t="shared" ref="G200:G263" si="12">SUM(F200/$F$6)*50000000</f>
        <v>206631.38951607686</v>
      </c>
      <c r="H200" s="17">
        <f t="shared" ref="H200:H263" si="13">IF(E200=1,F200*0,IF(C200=1,F200*3,IF(C200=2,F200*2.25,IF(C200=3,F200*1.5,IF(C200=4,F200*0,IF(C200=5,F200*0))))))</f>
        <v>75391821.810000002</v>
      </c>
      <c r="I200" s="17">
        <f t="shared" ref="I200:I263" si="14">SUM(H200/$H$6)*$G$6</f>
        <v>527126.47763814731</v>
      </c>
      <c r="J200" s="19">
        <f t="shared" ref="J200:J263" si="15">ROUND(SUM(I200-G200),2)</f>
        <v>320495.09000000003</v>
      </c>
    </row>
    <row r="201" spans="1:10" x14ac:dyDescent="0.25">
      <c r="A201" s="10" t="s">
        <v>201</v>
      </c>
      <c r="B201" s="16" t="s">
        <v>1375</v>
      </c>
      <c r="C201" s="70">
        <v>2</v>
      </c>
      <c r="D201" s="71">
        <v>13156</v>
      </c>
      <c r="E201" s="70">
        <v>0</v>
      </c>
      <c r="F201" s="17">
        <v>3009510.3</v>
      </c>
      <c r="G201" s="18">
        <f t="shared" si="12"/>
        <v>24745.096223532095</v>
      </c>
      <c r="H201" s="17">
        <f t="shared" si="13"/>
        <v>6771398.1749999998</v>
      </c>
      <c r="I201" s="17">
        <f t="shared" si="14"/>
        <v>47344.435815181285</v>
      </c>
      <c r="J201" s="19">
        <f t="shared" si="15"/>
        <v>22599.34</v>
      </c>
    </row>
    <row r="202" spans="1:10" x14ac:dyDescent="0.25">
      <c r="A202" s="10" t="s">
        <v>354</v>
      </c>
      <c r="B202" s="16" t="s">
        <v>355</v>
      </c>
      <c r="C202" s="70">
        <v>3</v>
      </c>
      <c r="D202" s="71">
        <v>8546</v>
      </c>
      <c r="E202" s="70">
        <v>0</v>
      </c>
      <c r="F202" s="17">
        <v>1844312.2600000002</v>
      </c>
      <c r="G202" s="18">
        <f t="shared" si="12"/>
        <v>15164.488501647578</v>
      </c>
      <c r="H202" s="17">
        <f t="shared" si="13"/>
        <v>2766468.3900000006</v>
      </c>
      <c r="I202" s="17">
        <f t="shared" si="14"/>
        <v>19342.664799811882</v>
      </c>
      <c r="J202" s="19">
        <f t="shared" si="15"/>
        <v>4178.18</v>
      </c>
    </row>
    <row r="203" spans="1:10" x14ac:dyDescent="0.25">
      <c r="A203" s="10" t="s">
        <v>356</v>
      </c>
      <c r="B203" s="16" t="s">
        <v>357</v>
      </c>
      <c r="C203" s="70">
        <v>5</v>
      </c>
      <c r="D203" s="71">
        <v>40006</v>
      </c>
      <c r="E203" s="70">
        <v>0</v>
      </c>
      <c r="F203" s="17">
        <v>13833897.220000001</v>
      </c>
      <c r="G203" s="18">
        <f t="shared" si="12"/>
        <v>113746.45165871443</v>
      </c>
      <c r="H203" s="17">
        <f t="shared" si="13"/>
        <v>0</v>
      </c>
      <c r="I203" s="17">
        <f t="shared" si="14"/>
        <v>0</v>
      </c>
      <c r="J203" s="19">
        <f t="shared" si="15"/>
        <v>-113746.45</v>
      </c>
    </row>
    <row r="204" spans="1:10" x14ac:dyDescent="0.25">
      <c r="A204" s="10" t="s">
        <v>1214</v>
      </c>
      <c r="B204" s="16" t="s">
        <v>1261</v>
      </c>
      <c r="C204" s="70">
        <v>4</v>
      </c>
      <c r="D204" s="71">
        <v>48830</v>
      </c>
      <c r="E204" s="70">
        <v>0</v>
      </c>
      <c r="F204" s="17">
        <v>15719228.199999999</v>
      </c>
      <c r="G204" s="18">
        <f t="shared" si="12"/>
        <v>129248.20837750885</v>
      </c>
      <c r="H204" s="17">
        <f t="shared" si="13"/>
        <v>0</v>
      </c>
      <c r="I204" s="17">
        <f t="shared" si="14"/>
        <v>0</v>
      </c>
      <c r="J204" s="19">
        <f t="shared" si="15"/>
        <v>-129248.21</v>
      </c>
    </row>
    <row r="205" spans="1:10" x14ac:dyDescent="0.25">
      <c r="A205" s="10" t="s">
        <v>358</v>
      </c>
      <c r="B205" s="16" t="s">
        <v>359</v>
      </c>
      <c r="C205" s="70">
        <v>1</v>
      </c>
      <c r="D205" s="71">
        <v>24512</v>
      </c>
      <c r="E205" s="70">
        <v>0</v>
      </c>
      <c r="F205" s="17">
        <v>5120955.4700000007</v>
      </c>
      <c r="G205" s="18">
        <f t="shared" si="12"/>
        <v>42106.031623009578</v>
      </c>
      <c r="H205" s="17">
        <f t="shared" si="13"/>
        <v>15362866.410000002</v>
      </c>
      <c r="I205" s="17">
        <f t="shared" si="14"/>
        <v>107414.48425981087</v>
      </c>
      <c r="J205" s="19">
        <f t="shared" si="15"/>
        <v>65308.45</v>
      </c>
    </row>
    <row r="206" spans="1:10" x14ac:dyDescent="0.25">
      <c r="A206" s="10" t="s">
        <v>360</v>
      </c>
      <c r="B206" s="16" t="s">
        <v>361</v>
      </c>
      <c r="C206" s="70">
        <v>2</v>
      </c>
      <c r="D206" s="71">
        <v>61380</v>
      </c>
      <c r="E206" s="70">
        <v>0</v>
      </c>
      <c r="F206" s="17">
        <v>14885530.560000001</v>
      </c>
      <c r="G206" s="18">
        <f t="shared" si="12"/>
        <v>122393.29635971926</v>
      </c>
      <c r="H206" s="17">
        <f t="shared" si="13"/>
        <v>33492443.760000002</v>
      </c>
      <c r="I206" s="17">
        <f t="shared" si="14"/>
        <v>234173.32918675823</v>
      </c>
      <c r="J206" s="19">
        <f t="shared" si="15"/>
        <v>111780.03</v>
      </c>
    </row>
    <row r="207" spans="1:10" x14ac:dyDescent="0.25">
      <c r="A207" s="10" t="s">
        <v>362</v>
      </c>
      <c r="B207" s="16" t="s">
        <v>363</v>
      </c>
      <c r="C207" s="70">
        <v>4</v>
      </c>
      <c r="D207" s="71">
        <v>40904</v>
      </c>
      <c r="E207" s="70">
        <v>0</v>
      </c>
      <c r="F207" s="17">
        <v>12801387.520000001</v>
      </c>
      <c r="G207" s="18">
        <f t="shared" si="12"/>
        <v>105256.84726087263</v>
      </c>
      <c r="H207" s="17">
        <f t="shared" si="13"/>
        <v>0</v>
      </c>
      <c r="I207" s="17">
        <f t="shared" si="14"/>
        <v>0</v>
      </c>
      <c r="J207" s="19">
        <f t="shared" si="15"/>
        <v>-105256.85</v>
      </c>
    </row>
    <row r="208" spans="1:10" x14ac:dyDescent="0.25">
      <c r="A208" s="10" t="s">
        <v>364</v>
      </c>
      <c r="B208" s="16" t="s">
        <v>365</v>
      </c>
      <c r="C208" s="70">
        <v>2</v>
      </c>
      <c r="D208" s="71">
        <v>169250</v>
      </c>
      <c r="E208" s="70">
        <v>0</v>
      </c>
      <c r="F208" s="17">
        <v>51140482.029999994</v>
      </c>
      <c r="G208" s="18">
        <f t="shared" si="12"/>
        <v>420492.38002281095</v>
      </c>
      <c r="H208" s="17">
        <f t="shared" si="13"/>
        <v>115066084.56749998</v>
      </c>
      <c r="I208" s="17">
        <f t="shared" si="14"/>
        <v>804522.00779202057</v>
      </c>
      <c r="J208" s="19">
        <f t="shared" si="15"/>
        <v>384029.63</v>
      </c>
    </row>
    <row r="209" spans="1:10" x14ac:dyDescent="0.25">
      <c r="A209" s="10" t="s">
        <v>366</v>
      </c>
      <c r="B209" s="16" t="s">
        <v>367</v>
      </c>
      <c r="C209" s="70">
        <v>4</v>
      </c>
      <c r="D209" s="71">
        <v>69656</v>
      </c>
      <c r="E209" s="70">
        <v>0</v>
      </c>
      <c r="F209" s="17">
        <v>16673214.119999999</v>
      </c>
      <c r="G209" s="18">
        <f t="shared" si="12"/>
        <v>137092.16670730582</v>
      </c>
      <c r="H209" s="17">
        <f t="shared" si="13"/>
        <v>0</v>
      </c>
      <c r="I209" s="17">
        <f t="shared" si="14"/>
        <v>0</v>
      </c>
      <c r="J209" s="19">
        <f t="shared" si="15"/>
        <v>-137092.17000000001</v>
      </c>
    </row>
    <row r="210" spans="1:10" x14ac:dyDescent="0.25">
      <c r="A210" s="10" t="s">
        <v>368</v>
      </c>
      <c r="B210" s="16" t="s">
        <v>369</v>
      </c>
      <c r="C210" s="70">
        <v>1</v>
      </c>
      <c r="D210" s="71">
        <v>44508</v>
      </c>
      <c r="E210" s="70">
        <v>0</v>
      </c>
      <c r="F210" s="17">
        <v>26693740.440000001</v>
      </c>
      <c r="G210" s="18">
        <f t="shared" si="12"/>
        <v>219483.93921555611</v>
      </c>
      <c r="H210" s="17">
        <f t="shared" si="13"/>
        <v>80081221.320000008</v>
      </c>
      <c r="I210" s="17">
        <f t="shared" si="14"/>
        <v>559913.94167070487</v>
      </c>
      <c r="J210" s="19">
        <f t="shared" si="15"/>
        <v>340430</v>
      </c>
    </row>
    <row r="211" spans="1:10" x14ac:dyDescent="0.25">
      <c r="A211" s="10" t="s">
        <v>370</v>
      </c>
      <c r="B211" s="16" t="s">
        <v>1262</v>
      </c>
      <c r="C211" s="70">
        <v>3</v>
      </c>
      <c r="D211" s="71">
        <v>28418</v>
      </c>
      <c r="E211" s="70">
        <v>0</v>
      </c>
      <c r="F211" s="17">
        <v>5742993.6199999992</v>
      </c>
      <c r="G211" s="18">
        <f t="shared" si="12"/>
        <v>47220.615838407626</v>
      </c>
      <c r="H211" s="17">
        <f t="shared" si="13"/>
        <v>8614490.4299999997</v>
      </c>
      <c r="I211" s="17">
        <f t="shared" si="14"/>
        <v>60231.015619403952</v>
      </c>
      <c r="J211" s="19">
        <f t="shared" si="15"/>
        <v>13010.4</v>
      </c>
    </row>
    <row r="212" spans="1:10" x14ac:dyDescent="0.25">
      <c r="A212" s="10" t="s">
        <v>371</v>
      </c>
      <c r="B212" s="16" t="s">
        <v>1263</v>
      </c>
      <c r="C212" s="70">
        <v>4</v>
      </c>
      <c r="D212" s="71">
        <v>37023</v>
      </c>
      <c r="E212" s="70">
        <v>0</v>
      </c>
      <c r="F212" s="17">
        <v>6841109.9400000004</v>
      </c>
      <c r="G212" s="18">
        <f t="shared" si="12"/>
        <v>56249.657540983295</v>
      </c>
      <c r="H212" s="17">
        <f t="shared" si="13"/>
        <v>0</v>
      </c>
      <c r="I212" s="17">
        <f t="shared" si="14"/>
        <v>0</v>
      </c>
      <c r="J212" s="19">
        <f t="shared" si="15"/>
        <v>-56249.66</v>
      </c>
    </row>
    <row r="213" spans="1:10" x14ac:dyDescent="0.25">
      <c r="A213" s="10" t="s">
        <v>372</v>
      </c>
      <c r="B213" s="16" t="s">
        <v>373</v>
      </c>
      <c r="C213" s="70">
        <v>1</v>
      </c>
      <c r="D213" s="71">
        <v>24364</v>
      </c>
      <c r="E213" s="70">
        <v>0</v>
      </c>
      <c r="F213" s="17">
        <v>5075995.76</v>
      </c>
      <c r="G213" s="18">
        <f t="shared" si="12"/>
        <v>41736.35940419972</v>
      </c>
      <c r="H213" s="17">
        <f t="shared" si="13"/>
        <v>15227987.279999999</v>
      </c>
      <c r="I213" s="17">
        <f t="shared" si="14"/>
        <v>106471.43289168002</v>
      </c>
      <c r="J213" s="19">
        <f t="shared" si="15"/>
        <v>64735.07</v>
      </c>
    </row>
    <row r="214" spans="1:10" x14ac:dyDescent="0.25">
      <c r="A214" s="10" t="s">
        <v>374</v>
      </c>
      <c r="B214" s="16" t="s">
        <v>375</v>
      </c>
      <c r="C214" s="70">
        <v>4</v>
      </c>
      <c r="D214" s="71">
        <v>44861</v>
      </c>
      <c r="E214" s="70">
        <v>0</v>
      </c>
      <c r="F214" s="17">
        <v>15319475.590000002</v>
      </c>
      <c r="G214" s="18">
        <f t="shared" si="12"/>
        <v>125961.32253430107</v>
      </c>
      <c r="H214" s="17">
        <f t="shared" si="13"/>
        <v>0</v>
      </c>
      <c r="I214" s="17">
        <f t="shared" si="14"/>
        <v>0</v>
      </c>
      <c r="J214" s="19">
        <f t="shared" si="15"/>
        <v>-125961.32</v>
      </c>
    </row>
    <row r="215" spans="1:10" x14ac:dyDescent="0.25">
      <c r="A215" s="10" t="s">
        <v>376</v>
      </c>
      <c r="B215" s="16" t="s">
        <v>377</v>
      </c>
      <c r="C215" s="70">
        <v>5</v>
      </c>
      <c r="D215" s="71">
        <v>91143</v>
      </c>
      <c r="E215" s="70">
        <v>0</v>
      </c>
      <c r="F215" s="17">
        <v>26621395.710000001</v>
      </c>
      <c r="G215" s="18">
        <f t="shared" si="12"/>
        <v>218889.09914967712</v>
      </c>
      <c r="H215" s="17">
        <f t="shared" si="13"/>
        <v>0</v>
      </c>
      <c r="I215" s="17">
        <f t="shared" si="14"/>
        <v>0</v>
      </c>
      <c r="J215" s="19">
        <f t="shared" si="15"/>
        <v>-218889.1</v>
      </c>
    </row>
    <row r="216" spans="1:10" x14ac:dyDescent="0.25">
      <c r="A216" s="10" t="s">
        <v>380</v>
      </c>
      <c r="B216" s="16" t="s">
        <v>381</v>
      </c>
      <c r="C216" s="70">
        <v>3</v>
      </c>
      <c r="D216" s="71">
        <v>16271</v>
      </c>
      <c r="E216" s="70">
        <v>0</v>
      </c>
      <c r="F216" s="17">
        <v>3487513.3700000006</v>
      </c>
      <c r="G216" s="18">
        <f t="shared" si="12"/>
        <v>28675.380815777477</v>
      </c>
      <c r="H216" s="17">
        <f t="shared" si="13"/>
        <v>5231270.0550000006</v>
      </c>
      <c r="I216" s="17">
        <f t="shared" si="14"/>
        <v>36576.128437584812</v>
      </c>
      <c r="J216" s="19">
        <f t="shared" si="15"/>
        <v>7900.75</v>
      </c>
    </row>
    <row r="217" spans="1:10" x14ac:dyDescent="0.25">
      <c r="A217" s="10" t="s">
        <v>382</v>
      </c>
      <c r="B217" s="16" t="s">
        <v>383</v>
      </c>
      <c r="C217" s="70">
        <v>5</v>
      </c>
      <c r="D217" s="71">
        <v>22603</v>
      </c>
      <c r="E217" s="70">
        <v>0</v>
      </c>
      <c r="F217" s="17">
        <v>5451661.9099999992</v>
      </c>
      <c r="G217" s="18">
        <f t="shared" si="12"/>
        <v>44825.199149879882</v>
      </c>
      <c r="H217" s="17">
        <f t="shared" si="13"/>
        <v>0</v>
      </c>
      <c r="I217" s="17">
        <f t="shared" si="14"/>
        <v>0</v>
      </c>
      <c r="J217" s="19">
        <f t="shared" si="15"/>
        <v>-44825.2</v>
      </c>
    </row>
    <row r="218" spans="1:10" x14ac:dyDescent="0.25">
      <c r="A218" s="10" t="s">
        <v>384</v>
      </c>
      <c r="B218" s="16" t="s">
        <v>385</v>
      </c>
      <c r="C218" s="70">
        <v>4</v>
      </c>
      <c r="D218" s="71">
        <v>25728</v>
      </c>
      <c r="E218" s="70">
        <v>0</v>
      </c>
      <c r="F218" s="17">
        <v>5008516.8</v>
      </c>
      <c r="G218" s="18">
        <f t="shared" si="12"/>
        <v>41181.527158480589</v>
      </c>
      <c r="H218" s="17">
        <f t="shared" si="13"/>
        <v>0</v>
      </c>
      <c r="I218" s="17">
        <f t="shared" si="14"/>
        <v>0</v>
      </c>
      <c r="J218" s="19">
        <f t="shared" si="15"/>
        <v>-41181.53</v>
      </c>
    </row>
    <row r="219" spans="1:10" x14ac:dyDescent="0.25">
      <c r="A219" s="10" t="s">
        <v>386</v>
      </c>
      <c r="B219" s="16" t="s">
        <v>387</v>
      </c>
      <c r="C219" s="70">
        <v>3</v>
      </c>
      <c r="D219" s="71">
        <v>62329</v>
      </c>
      <c r="E219" s="70">
        <v>0</v>
      </c>
      <c r="F219" s="17">
        <v>19134693.18</v>
      </c>
      <c r="G219" s="18">
        <f t="shared" si="12"/>
        <v>157331.18572375824</v>
      </c>
      <c r="H219" s="17">
        <f t="shared" si="13"/>
        <v>28702039.77</v>
      </c>
      <c r="I219" s="17">
        <f t="shared" si="14"/>
        <v>200679.65943466994</v>
      </c>
      <c r="J219" s="19">
        <f t="shared" si="15"/>
        <v>43348.47</v>
      </c>
    </row>
    <row r="220" spans="1:10" x14ac:dyDescent="0.25">
      <c r="A220" s="10" t="s">
        <v>388</v>
      </c>
      <c r="B220" s="16" t="s">
        <v>389</v>
      </c>
      <c r="C220" s="70">
        <v>4</v>
      </c>
      <c r="D220" s="71">
        <v>14866</v>
      </c>
      <c r="E220" s="70">
        <v>0</v>
      </c>
      <c r="F220" s="17">
        <v>4332103.7600000007</v>
      </c>
      <c r="G220" s="18">
        <f t="shared" si="12"/>
        <v>35619.856290747768</v>
      </c>
      <c r="H220" s="17">
        <f t="shared" si="13"/>
        <v>0</v>
      </c>
      <c r="I220" s="17">
        <f t="shared" si="14"/>
        <v>0</v>
      </c>
      <c r="J220" s="19">
        <f t="shared" si="15"/>
        <v>-35619.86</v>
      </c>
    </row>
    <row r="221" spans="1:10" x14ac:dyDescent="0.25">
      <c r="A221" s="10" t="s">
        <v>390</v>
      </c>
      <c r="B221" s="16" t="s">
        <v>391</v>
      </c>
      <c r="C221" s="70">
        <v>3</v>
      </c>
      <c r="D221" s="71">
        <v>79649</v>
      </c>
      <c r="E221" s="70">
        <v>0</v>
      </c>
      <c r="F221" s="17">
        <v>14986941.73</v>
      </c>
      <c r="G221" s="18">
        <f t="shared" si="12"/>
        <v>123227.12941215672</v>
      </c>
      <c r="H221" s="17">
        <f t="shared" si="13"/>
        <v>22480412.594999999</v>
      </c>
      <c r="I221" s="17">
        <f t="shared" si="14"/>
        <v>157179.12662886202</v>
      </c>
      <c r="J221" s="19">
        <f t="shared" si="15"/>
        <v>33952</v>
      </c>
    </row>
    <row r="222" spans="1:10" s="7" customFormat="1" x14ac:dyDescent="0.25">
      <c r="A222" s="10" t="s">
        <v>392</v>
      </c>
      <c r="B222" s="16" t="s">
        <v>393</v>
      </c>
      <c r="C222" s="70">
        <v>1</v>
      </c>
      <c r="D222" s="71">
        <v>88877</v>
      </c>
      <c r="E222" s="70">
        <v>0</v>
      </c>
      <c r="F222" s="17">
        <v>25226874.59</v>
      </c>
      <c r="G222" s="18">
        <f t="shared" si="12"/>
        <v>207422.92829119967</v>
      </c>
      <c r="H222" s="17">
        <f t="shared" si="13"/>
        <v>75680623.769999996</v>
      </c>
      <c r="I222" s="17">
        <f t="shared" si="14"/>
        <v>529145.73060557735</v>
      </c>
      <c r="J222" s="19">
        <f t="shared" si="15"/>
        <v>321722.8</v>
      </c>
    </row>
    <row r="223" spans="1:10" x14ac:dyDescent="0.25">
      <c r="A223" s="10" t="s">
        <v>394</v>
      </c>
      <c r="B223" s="16" t="s">
        <v>395</v>
      </c>
      <c r="C223" s="70">
        <v>4</v>
      </c>
      <c r="D223" s="71">
        <v>23439</v>
      </c>
      <c r="E223" s="70">
        <v>0</v>
      </c>
      <c r="F223" s="17">
        <v>6450499.8899999997</v>
      </c>
      <c r="G223" s="18">
        <f t="shared" si="12"/>
        <v>53037.944567903025</v>
      </c>
      <c r="H223" s="17">
        <f t="shared" si="13"/>
        <v>0</v>
      </c>
      <c r="I223" s="17">
        <f t="shared" si="14"/>
        <v>0</v>
      </c>
      <c r="J223" s="19">
        <f t="shared" si="15"/>
        <v>-53037.94</v>
      </c>
    </row>
    <row r="224" spans="1:10" x14ac:dyDescent="0.25">
      <c r="A224" s="10" t="s">
        <v>396</v>
      </c>
      <c r="B224" s="16" t="s">
        <v>397</v>
      </c>
      <c r="C224" s="70">
        <v>5</v>
      </c>
      <c r="D224" s="71">
        <v>96450</v>
      </c>
      <c r="E224" s="70">
        <v>0</v>
      </c>
      <c r="F224" s="17">
        <v>28977390.979999997</v>
      </c>
      <c r="G224" s="18">
        <f t="shared" si="12"/>
        <v>238260.79881069387</v>
      </c>
      <c r="H224" s="17">
        <f t="shared" si="13"/>
        <v>0</v>
      </c>
      <c r="I224" s="17">
        <f t="shared" si="14"/>
        <v>0</v>
      </c>
      <c r="J224" s="19">
        <f t="shared" si="15"/>
        <v>-238260.8</v>
      </c>
    </row>
    <row r="225" spans="1:10" x14ac:dyDescent="0.25">
      <c r="A225" s="10" t="s">
        <v>398</v>
      </c>
      <c r="B225" s="16" t="s">
        <v>399</v>
      </c>
      <c r="C225" s="70">
        <v>5</v>
      </c>
      <c r="D225" s="71">
        <v>61604</v>
      </c>
      <c r="E225" s="70">
        <v>0</v>
      </c>
      <c r="F225" s="17">
        <v>18420338.719999999</v>
      </c>
      <c r="G225" s="18">
        <f t="shared" si="12"/>
        <v>151457.54912234526</v>
      </c>
      <c r="H225" s="17">
        <f t="shared" si="13"/>
        <v>0</v>
      </c>
      <c r="I225" s="17">
        <f t="shared" si="14"/>
        <v>0</v>
      </c>
      <c r="J225" s="19">
        <f t="shared" si="15"/>
        <v>-151457.54999999999</v>
      </c>
    </row>
    <row r="226" spans="1:10" x14ac:dyDescent="0.25">
      <c r="A226" s="10" t="s">
        <v>400</v>
      </c>
      <c r="B226" s="16" t="s">
        <v>401</v>
      </c>
      <c r="C226" s="70">
        <v>4</v>
      </c>
      <c r="D226" s="71">
        <v>70617</v>
      </c>
      <c r="E226" s="70">
        <v>0</v>
      </c>
      <c r="F226" s="17">
        <v>16795259.219999999</v>
      </c>
      <c r="G226" s="18">
        <f t="shared" si="12"/>
        <v>138095.65812021462</v>
      </c>
      <c r="H226" s="17">
        <f t="shared" si="13"/>
        <v>0</v>
      </c>
      <c r="I226" s="17">
        <f t="shared" si="14"/>
        <v>0</v>
      </c>
      <c r="J226" s="19">
        <f t="shared" si="15"/>
        <v>-138095.66</v>
      </c>
    </row>
    <row r="227" spans="1:10" x14ac:dyDescent="0.25">
      <c r="A227" s="10" t="s">
        <v>402</v>
      </c>
      <c r="B227" s="16" t="s">
        <v>403</v>
      </c>
      <c r="C227" s="70">
        <v>2</v>
      </c>
      <c r="D227" s="71">
        <v>14145</v>
      </c>
      <c r="E227" s="70">
        <v>0</v>
      </c>
      <c r="F227" s="17">
        <v>2570733.2399999998</v>
      </c>
      <c r="G227" s="18">
        <f t="shared" si="12"/>
        <v>21137.339649188914</v>
      </c>
      <c r="H227" s="17">
        <f t="shared" si="13"/>
        <v>5784149.7899999991</v>
      </c>
      <c r="I227" s="17">
        <f t="shared" si="14"/>
        <v>40441.767180239593</v>
      </c>
      <c r="J227" s="19">
        <f t="shared" si="15"/>
        <v>19304.43</v>
      </c>
    </row>
    <row r="228" spans="1:10" x14ac:dyDescent="0.25">
      <c r="A228" s="10" t="s">
        <v>26</v>
      </c>
      <c r="B228" s="16" t="s">
        <v>1264</v>
      </c>
      <c r="C228" s="70">
        <v>4</v>
      </c>
      <c r="D228" s="71">
        <v>26431</v>
      </c>
      <c r="E228" s="70">
        <v>0</v>
      </c>
      <c r="F228" s="17">
        <v>5039185.2300000004</v>
      </c>
      <c r="G228" s="18">
        <f t="shared" si="12"/>
        <v>41433.692187247783</v>
      </c>
      <c r="H228" s="17">
        <f t="shared" si="13"/>
        <v>0</v>
      </c>
      <c r="I228" s="17">
        <f t="shared" si="14"/>
        <v>0</v>
      </c>
      <c r="J228" s="19">
        <f t="shared" si="15"/>
        <v>-41433.69</v>
      </c>
    </row>
    <row r="229" spans="1:10" x14ac:dyDescent="0.25">
      <c r="A229" s="10" t="s">
        <v>404</v>
      </c>
      <c r="B229" s="16" t="s">
        <v>405</v>
      </c>
      <c r="C229" s="70">
        <v>2</v>
      </c>
      <c r="D229" s="71">
        <v>52155</v>
      </c>
      <c r="E229" s="70">
        <v>0</v>
      </c>
      <c r="F229" s="17">
        <v>9450479.3500000015</v>
      </c>
      <c r="G229" s="18">
        <f t="shared" si="12"/>
        <v>77704.675366704367</v>
      </c>
      <c r="H229" s="17">
        <f t="shared" si="13"/>
        <v>21263578.537500001</v>
      </c>
      <c r="I229" s="17">
        <f t="shared" si="14"/>
        <v>148671.23498755632</v>
      </c>
      <c r="J229" s="19">
        <f t="shared" si="15"/>
        <v>70966.559999999998</v>
      </c>
    </row>
    <row r="230" spans="1:10" x14ac:dyDescent="0.25">
      <c r="A230" s="10" t="s">
        <v>406</v>
      </c>
      <c r="B230" s="16" t="s">
        <v>407</v>
      </c>
      <c r="C230" s="70">
        <v>2</v>
      </c>
      <c r="D230" s="71">
        <v>44202</v>
      </c>
      <c r="E230" s="70">
        <v>0</v>
      </c>
      <c r="F230" s="17">
        <v>12336246.58</v>
      </c>
      <c r="G230" s="18">
        <f t="shared" si="12"/>
        <v>101432.31895877504</v>
      </c>
      <c r="H230" s="17">
        <f t="shared" si="13"/>
        <v>27756554.805</v>
      </c>
      <c r="I230" s="17">
        <f t="shared" si="14"/>
        <v>194068.99335319092</v>
      </c>
      <c r="J230" s="19">
        <f t="shared" si="15"/>
        <v>92636.67</v>
      </c>
    </row>
    <row r="231" spans="1:10" x14ac:dyDescent="0.25">
      <c r="A231" s="10" t="s">
        <v>408</v>
      </c>
      <c r="B231" s="16" t="s">
        <v>409</v>
      </c>
      <c r="C231" s="70">
        <v>5</v>
      </c>
      <c r="D231" s="71">
        <v>31654</v>
      </c>
      <c r="E231" s="70">
        <v>0</v>
      </c>
      <c r="F231" s="17">
        <v>6651810.2799999993</v>
      </c>
      <c r="G231" s="18">
        <f t="shared" si="12"/>
        <v>54693.178966451764</v>
      </c>
      <c r="H231" s="17">
        <f t="shared" si="13"/>
        <v>0</v>
      </c>
      <c r="I231" s="17">
        <f t="shared" si="14"/>
        <v>0</v>
      </c>
      <c r="J231" s="19">
        <f t="shared" si="15"/>
        <v>-54693.18</v>
      </c>
    </row>
    <row r="232" spans="1:10" x14ac:dyDescent="0.25">
      <c r="A232" s="10" t="s">
        <v>410</v>
      </c>
      <c r="B232" s="16" t="s">
        <v>411</v>
      </c>
      <c r="C232" s="70">
        <v>3</v>
      </c>
      <c r="D232" s="71">
        <v>39038</v>
      </c>
      <c r="E232" s="70">
        <v>0</v>
      </c>
      <c r="F232" s="17">
        <v>8027954.8400000008</v>
      </c>
      <c r="G232" s="18">
        <f t="shared" si="12"/>
        <v>66008.252237571753</v>
      </c>
      <c r="H232" s="17">
        <f t="shared" si="13"/>
        <v>12041932.260000002</v>
      </c>
      <c r="I232" s="17">
        <f t="shared" si="14"/>
        <v>84195.091506981276</v>
      </c>
      <c r="J232" s="19">
        <f t="shared" si="15"/>
        <v>18186.84</v>
      </c>
    </row>
    <row r="233" spans="1:10" x14ac:dyDescent="0.25">
      <c r="A233" s="10" t="s">
        <v>412</v>
      </c>
      <c r="B233" s="16" t="s">
        <v>413</v>
      </c>
      <c r="C233" s="70">
        <v>2</v>
      </c>
      <c r="D233" s="71">
        <v>64447</v>
      </c>
      <c r="E233" s="70">
        <v>0</v>
      </c>
      <c r="F233" s="17">
        <v>18213588.41</v>
      </c>
      <c r="G233" s="18">
        <f t="shared" si="12"/>
        <v>149757.586070152</v>
      </c>
      <c r="H233" s="17">
        <f t="shared" si="13"/>
        <v>40980573.922499999</v>
      </c>
      <c r="I233" s="17">
        <f t="shared" si="14"/>
        <v>286529.0301353595</v>
      </c>
      <c r="J233" s="19">
        <f t="shared" si="15"/>
        <v>136771.44</v>
      </c>
    </row>
    <row r="234" spans="1:10" x14ac:dyDescent="0.25">
      <c r="A234" s="10" t="s">
        <v>414</v>
      </c>
      <c r="B234" s="16" t="s">
        <v>415</v>
      </c>
      <c r="C234" s="70">
        <v>1</v>
      </c>
      <c r="D234" s="71">
        <v>30550</v>
      </c>
      <c r="E234" s="70">
        <v>0</v>
      </c>
      <c r="F234" s="17">
        <v>4924162.1599999992</v>
      </c>
      <c r="G234" s="18">
        <f t="shared" si="12"/>
        <v>40487.938010870283</v>
      </c>
      <c r="H234" s="17">
        <f t="shared" si="13"/>
        <v>14772486.479999997</v>
      </c>
      <c r="I234" s="17">
        <f t="shared" si="14"/>
        <v>103286.65068983231</v>
      </c>
      <c r="J234" s="19">
        <f t="shared" si="15"/>
        <v>62798.71</v>
      </c>
    </row>
    <row r="235" spans="1:10" x14ac:dyDescent="0.25">
      <c r="A235" s="10" t="s">
        <v>416</v>
      </c>
      <c r="B235" s="16" t="s">
        <v>417</v>
      </c>
      <c r="C235" s="70">
        <v>2</v>
      </c>
      <c r="D235" s="71">
        <v>28110</v>
      </c>
      <c r="E235" s="70">
        <v>0</v>
      </c>
      <c r="F235" s="17">
        <v>4392889.38</v>
      </c>
      <c r="G235" s="18">
        <f t="shared" si="12"/>
        <v>36119.653887688059</v>
      </c>
      <c r="H235" s="17">
        <f t="shared" si="13"/>
        <v>9884001.1050000004</v>
      </c>
      <c r="I235" s="17">
        <f t="shared" si="14"/>
        <v>69107.21298897083</v>
      </c>
      <c r="J235" s="19">
        <f t="shared" si="15"/>
        <v>32987.56</v>
      </c>
    </row>
    <row r="236" spans="1:10" x14ac:dyDescent="0.25">
      <c r="A236" s="10" t="s">
        <v>418</v>
      </c>
      <c r="B236" s="16" t="s">
        <v>419</v>
      </c>
      <c r="C236" s="70">
        <v>3</v>
      </c>
      <c r="D236" s="71">
        <v>28506</v>
      </c>
      <c r="E236" s="70">
        <v>0</v>
      </c>
      <c r="F236" s="17">
        <v>5124238.5599999996</v>
      </c>
      <c r="G236" s="18">
        <f t="shared" si="12"/>
        <v>42133.02617357167</v>
      </c>
      <c r="H236" s="17">
        <f t="shared" si="13"/>
        <v>7686357.8399999999</v>
      </c>
      <c r="I236" s="17">
        <f t="shared" si="14"/>
        <v>53741.674319483573</v>
      </c>
      <c r="J236" s="19">
        <f t="shared" si="15"/>
        <v>11608.65</v>
      </c>
    </row>
    <row r="237" spans="1:10" x14ac:dyDescent="0.25">
      <c r="A237" s="10" t="s">
        <v>420</v>
      </c>
      <c r="B237" s="16" t="s">
        <v>421</v>
      </c>
      <c r="C237" s="70">
        <v>2</v>
      </c>
      <c r="D237" s="71">
        <v>14609</v>
      </c>
      <c r="E237" s="70">
        <v>1</v>
      </c>
      <c r="F237" s="17">
        <v>2720151.22</v>
      </c>
      <c r="G237" s="18">
        <f t="shared" si="12"/>
        <v>22365.899090446121</v>
      </c>
      <c r="H237" s="17">
        <f t="shared" si="13"/>
        <v>0</v>
      </c>
      <c r="I237" s="17">
        <f t="shared" si="14"/>
        <v>0</v>
      </c>
      <c r="J237" s="19">
        <f t="shared" si="15"/>
        <v>-22365.9</v>
      </c>
    </row>
    <row r="238" spans="1:10" x14ac:dyDescent="0.25">
      <c r="A238" s="10" t="s">
        <v>422</v>
      </c>
      <c r="B238" s="16" t="s">
        <v>423</v>
      </c>
      <c r="C238" s="70">
        <v>2</v>
      </c>
      <c r="D238" s="71">
        <v>159417</v>
      </c>
      <c r="E238" s="70">
        <v>0</v>
      </c>
      <c r="F238" s="17">
        <v>49716089.849999994</v>
      </c>
      <c r="G238" s="18">
        <f t="shared" si="12"/>
        <v>408780.60035083356</v>
      </c>
      <c r="H238" s="17">
        <f t="shared" si="13"/>
        <v>111861202.16249999</v>
      </c>
      <c r="I238" s="17">
        <f t="shared" si="14"/>
        <v>782114.02861293091</v>
      </c>
      <c r="J238" s="19">
        <f t="shared" si="15"/>
        <v>373333.43</v>
      </c>
    </row>
    <row r="239" spans="1:10" x14ac:dyDescent="0.25">
      <c r="A239" s="10" t="s">
        <v>424</v>
      </c>
      <c r="B239" s="16" t="s">
        <v>425</v>
      </c>
      <c r="C239" s="70">
        <v>3</v>
      </c>
      <c r="D239" s="71">
        <v>19919</v>
      </c>
      <c r="E239" s="70">
        <v>0</v>
      </c>
      <c r="F239" s="17">
        <v>5285905.03</v>
      </c>
      <c r="G239" s="18">
        <f t="shared" si="12"/>
        <v>43462.296372869139</v>
      </c>
      <c r="H239" s="17">
        <f t="shared" si="13"/>
        <v>7928857.5449999999</v>
      </c>
      <c r="I239" s="17">
        <f t="shared" si="14"/>
        <v>55437.189990229504</v>
      </c>
      <c r="J239" s="19">
        <f t="shared" si="15"/>
        <v>11974.89</v>
      </c>
    </row>
    <row r="240" spans="1:10" x14ac:dyDescent="0.25">
      <c r="A240" s="10" t="s">
        <v>426</v>
      </c>
      <c r="B240" s="16" t="s">
        <v>427</v>
      </c>
      <c r="C240" s="70">
        <v>1</v>
      </c>
      <c r="D240" s="71">
        <v>50917</v>
      </c>
      <c r="E240" s="70">
        <v>0</v>
      </c>
      <c r="F240" s="17">
        <v>16756213.809999999</v>
      </c>
      <c r="G240" s="18">
        <f t="shared" si="12"/>
        <v>137774.61504967348</v>
      </c>
      <c r="H240" s="17">
        <f t="shared" si="13"/>
        <v>50268641.429999992</v>
      </c>
      <c r="I240" s="17">
        <f t="shared" si="14"/>
        <v>351469.57927917113</v>
      </c>
      <c r="J240" s="19">
        <f t="shared" si="15"/>
        <v>213694.96</v>
      </c>
    </row>
    <row r="241" spans="1:10" x14ac:dyDescent="0.25">
      <c r="A241" s="10" t="s">
        <v>429</v>
      </c>
      <c r="B241" s="16" t="s">
        <v>430</v>
      </c>
      <c r="C241" s="70">
        <v>2</v>
      </c>
      <c r="D241" s="71">
        <v>23147</v>
      </c>
      <c r="E241" s="70">
        <v>0</v>
      </c>
      <c r="F241" s="17">
        <v>4733090.57</v>
      </c>
      <c r="G241" s="18">
        <f t="shared" si="12"/>
        <v>38916.890096485928</v>
      </c>
      <c r="H241" s="17">
        <f t="shared" si="13"/>
        <v>10649453.782500001</v>
      </c>
      <c r="I241" s="17">
        <f t="shared" si="14"/>
        <v>74459.124695072416</v>
      </c>
      <c r="J241" s="19">
        <f t="shared" si="15"/>
        <v>35542.230000000003</v>
      </c>
    </row>
    <row r="242" spans="1:10" x14ac:dyDescent="0.25">
      <c r="A242" s="10" t="s">
        <v>431</v>
      </c>
      <c r="B242" s="16" t="s">
        <v>432</v>
      </c>
      <c r="C242" s="70">
        <v>1</v>
      </c>
      <c r="D242" s="71">
        <v>7514</v>
      </c>
      <c r="E242" s="70">
        <v>0</v>
      </c>
      <c r="F242" s="17">
        <v>1724913.84</v>
      </c>
      <c r="G242" s="18">
        <f t="shared" si="12"/>
        <v>14182.758885424731</v>
      </c>
      <c r="H242" s="17">
        <f t="shared" si="13"/>
        <v>5174741.5200000005</v>
      </c>
      <c r="I242" s="17">
        <f t="shared" si="14"/>
        <v>36180.890773535655</v>
      </c>
      <c r="J242" s="19">
        <f t="shared" si="15"/>
        <v>21998.13</v>
      </c>
    </row>
    <row r="243" spans="1:10" x14ac:dyDescent="0.25">
      <c r="A243" s="10" t="s">
        <v>433</v>
      </c>
      <c r="B243" s="16" t="s">
        <v>434</v>
      </c>
      <c r="C243" s="70">
        <v>3</v>
      </c>
      <c r="D243" s="71">
        <v>11989</v>
      </c>
      <c r="E243" s="70">
        <v>0</v>
      </c>
      <c r="F243" s="17">
        <v>2171807.35</v>
      </c>
      <c r="G243" s="18">
        <f t="shared" si="12"/>
        <v>17857.251345750254</v>
      </c>
      <c r="H243" s="17">
        <f t="shared" si="13"/>
        <v>3257711.0250000004</v>
      </c>
      <c r="I243" s="17">
        <f t="shared" si="14"/>
        <v>22777.347682337546</v>
      </c>
      <c r="J243" s="19">
        <f t="shared" si="15"/>
        <v>4920.1000000000004</v>
      </c>
    </row>
    <row r="244" spans="1:10" x14ac:dyDescent="0.25">
      <c r="A244" s="10" t="s">
        <v>435</v>
      </c>
      <c r="B244" s="16" t="s">
        <v>436</v>
      </c>
      <c r="C244" s="70">
        <v>5</v>
      </c>
      <c r="D244" s="71">
        <v>27022</v>
      </c>
      <c r="E244" s="70">
        <v>0</v>
      </c>
      <c r="F244" s="17">
        <v>5734338.6200000001</v>
      </c>
      <c r="G244" s="18">
        <f t="shared" si="12"/>
        <v>47149.451832816871</v>
      </c>
      <c r="H244" s="17">
        <f t="shared" si="13"/>
        <v>0</v>
      </c>
      <c r="I244" s="17">
        <f t="shared" si="14"/>
        <v>0</v>
      </c>
      <c r="J244" s="19">
        <f t="shared" si="15"/>
        <v>-47149.45</v>
      </c>
    </row>
    <row r="245" spans="1:10" x14ac:dyDescent="0.25">
      <c r="A245" s="10" t="s">
        <v>1088</v>
      </c>
      <c r="B245" s="16" t="s">
        <v>437</v>
      </c>
      <c r="C245" s="70">
        <v>2</v>
      </c>
      <c r="D245" s="71">
        <v>51053</v>
      </c>
      <c r="E245" s="70">
        <v>0</v>
      </c>
      <c r="F245" s="17">
        <v>13552529.379999999</v>
      </c>
      <c r="G245" s="18">
        <f t="shared" si="12"/>
        <v>111432.96089744093</v>
      </c>
      <c r="H245" s="17">
        <f t="shared" si="13"/>
        <v>30493191.104999997</v>
      </c>
      <c r="I245" s="17">
        <f t="shared" si="14"/>
        <v>213203.07737932264</v>
      </c>
      <c r="J245" s="19">
        <f t="shared" si="15"/>
        <v>101770.12</v>
      </c>
    </row>
    <row r="246" spans="1:10" x14ac:dyDescent="0.25">
      <c r="A246" s="10" t="s">
        <v>438</v>
      </c>
      <c r="B246" s="16" t="s">
        <v>439</v>
      </c>
      <c r="C246" s="70">
        <v>5</v>
      </c>
      <c r="D246" s="71">
        <v>38520</v>
      </c>
      <c r="E246" s="70">
        <v>0</v>
      </c>
      <c r="F246" s="17">
        <v>7540247.2499999991</v>
      </c>
      <c r="G246" s="18">
        <f t="shared" si="12"/>
        <v>61998.17417154985</v>
      </c>
      <c r="H246" s="17">
        <f t="shared" si="13"/>
        <v>0</v>
      </c>
      <c r="I246" s="17">
        <f t="shared" si="14"/>
        <v>0</v>
      </c>
      <c r="J246" s="19">
        <f t="shared" si="15"/>
        <v>-61998.17</v>
      </c>
    </row>
    <row r="247" spans="1:10" x14ac:dyDescent="0.25">
      <c r="A247" s="10" t="s">
        <v>440</v>
      </c>
      <c r="B247" s="16" t="s">
        <v>441</v>
      </c>
      <c r="C247" s="70">
        <v>5</v>
      </c>
      <c r="D247" s="71">
        <v>68507</v>
      </c>
      <c r="E247" s="70">
        <v>0</v>
      </c>
      <c r="F247" s="17">
        <v>25695640.659999996</v>
      </c>
      <c r="G247" s="18">
        <f t="shared" si="12"/>
        <v>211277.26349931536</v>
      </c>
      <c r="H247" s="17">
        <f t="shared" si="13"/>
        <v>0</v>
      </c>
      <c r="I247" s="17">
        <f t="shared" si="14"/>
        <v>0</v>
      </c>
      <c r="J247" s="19">
        <f t="shared" si="15"/>
        <v>-211277.26</v>
      </c>
    </row>
    <row r="248" spans="1:10" x14ac:dyDescent="0.25">
      <c r="A248" s="10" t="s">
        <v>442</v>
      </c>
      <c r="B248" s="16" t="s">
        <v>443</v>
      </c>
      <c r="C248" s="70">
        <v>3</v>
      </c>
      <c r="D248" s="71">
        <v>0</v>
      </c>
      <c r="E248" s="70">
        <v>0</v>
      </c>
      <c r="F248" s="17">
        <v>0</v>
      </c>
      <c r="G248" s="18">
        <f t="shared" si="12"/>
        <v>0</v>
      </c>
      <c r="H248" s="17">
        <f t="shared" si="13"/>
        <v>0</v>
      </c>
      <c r="I248" s="17">
        <f t="shared" si="14"/>
        <v>0</v>
      </c>
      <c r="J248" s="19">
        <f t="shared" si="15"/>
        <v>0</v>
      </c>
    </row>
    <row r="249" spans="1:10" x14ac:dyDescent="0.25">
      <c r="A249" s="10" t="s">
        <v>444</v>
      </c>
      <c r="B249" s="16" t="s">
        <v>445</v>
      </c>
      <c r="C249" s="70">
        <v>1</v>
      </c>
      <c r="D249" s="71">
        <v>145520</v>
      </c>
      <c r="E249" s="70">
        <v>0</v>
      </c>
      <c r="F249" s="17">
        <v>40844222.620000005</v>
      </c>
      <c r="G249" s="18">
        <f t="shared" si="12"/>
        <v>335833.4473576204</v>
      </c>
      <c r="H249" s="17">
        <f t="shared" si="13"/>
        <v>122532667.86000001</v>
      </c>
      <c r="I249" s="17">
        <f t="shared" si="14"/>
        <v>856727.05678110523</v>
      </c>
      <c r="J249" s="19">
        <f t="shared" si="15"/>
        <v>520893.61</v>
      </c>
    </row>
    <row r="250" spans="1:10" x14ac:dyDescent="0.25">
      <c r="A250" s="10" t="s">
        <v>446</v>
      </c>
      <c r="B250" s="16" t="s">
        <v>447</v>
      </c>
      <c r="C250" s="70">
        <v>1</v>
      </c>
      <c r="D250" s="71">
        <v>13921</v>
      </c>
      <c r="E250" s="70">
        <v>0</v>
      </c>
      <c r="F250" s="17">
        <v>2577751.5699999998</v>
      </c>
      <c r="G250" s="18">
        <f t="shared" si="12"/>
        <v>21195.046463210616</v>
      </c>
      <c r="H250" s="17">
        <f t="shared" si="13"/>
        <v>7733254.709999999</v>
      </c>
      <c r="I250" s="17">
        <f t="shared" si="14"/>
        <v>54069.569060608861</v>
      </c>
      <c r="J250" s="19">
        <f t="shared" si="15"/>
        <v>32874.519999999997</v>
      </c>
    </row>
    <row r="251" spans="1:10" x14ac:dyDescent="0.25">
      <c r="A251" s="10" t="s">
        <v>448</v>
      </c>
      <c r="B251" s="16" t="s">
        <v>449</v>
      </c>
      <c r="C251" s="70">
        <v>2</v>
      </c>
      <c r="D251" s="71">
        <v>35293</v>
      </c>
      <c r="E251" s="70">
        <v>0</v>
      </c>
      <c r="F251" s="17">
        <v>7239196.330000001</v>
      </c>
      <c r="G251" s="18">
        <f t="shared" si="12"/>
        <v>59522.843223660151</v>
      </c>
      <c r="H251" s="17">
        <f t="shared" si="13"/>
        <v>16288191.742500002</v>
      </c>
      <c r="I251" s="17">
        <f t="shared" si="14"/>
        <v>113884.19770458367</v>
      </c>
      <c r="J251" s="19">
        <f t="shared" si="15"/>
        <v>54361.35</v>
      </c>
    </row>
    <row r="252" spans="1:10" x14ac:dyDescent="0.25">
      <c r="A252" s="10" t="s">
        <v>450</v>
      </c>
      <c r="B252" s="16" t="s">
        <v>451</v>
      </c>
      <c r="C252" s="70">
        <v>4</v>
      </c>
      <c r="D252" s="71">
        <v>59136</v>
      </c>
      <c r="E252" s="70">
        <v>0</v>
      </c>
      <c r="F252" s="17">
        <v>19192154.859999999</v>
      </c>
      <c r="G252" s="18">
        <f t="shared" si="12"/>
        <v>157803.6528891857</v>
      </c>
      <c r="H252" s="17">
        <f t="shared" si="13"/>
        <v>0</v>
      </c>
      <c r="I252" s="17">
        <f t="shared" si="14"/>
        <v>0</v>
      </c>
      <c r="J252" s="19">
        <f t="shared" si="15"/>
        <v>-157803.65</v>
      </c>
    </row>
    <row r="253" spans="1:10" x14ac:dyDescent="0.25">
      <c r="A253" s="10" t="s">
        <v>452</v>
      </c>
      <c r="B253" s="16" t="s">
        <v>453</v>
      </c>
      <c r="C253" s="70">
        <v>1</v>
      </c>
      <c r="D253" s="71">
        <v>7423</v>
      </c>
      <c r="E253" s="70">
        <v>0</v>
      </c>
      <c r="F253" s="17">
        <v>1588670.46</v>
      </c>
      <c r="G253" s="18">
        <f t="shared" si="12"/>
        <v>13062.524956363497</v>
      </c>
      <c r="H253" s="17">
        <f t="shared" si="13"/>
        <v>4766011.38</v>
      </c>
      <c r="I253" s="17">
        <f t="shared" si="14"/>
        <v>33323.12087449112</v>
      </c>
      <c r="J253" s="19">
        <f t="shared" si="15"/>
        <v>20260.599999999999</v>
      </c>
    </row>
    <row r="254" spans="1:10" x14ac:dyDescent="0.25">
      <c r="A254" s="10" t="s">
        <v>454</v>
      </c>
      <c r="B254" s="16" t="s">
        <v>455</v>
      </c>
      <c r="C254" s="70">
        <v>2</v>
      </c>
      <c r="D254" s="71">
        <v>7558</v>
      </c>
      <c r="E254" s="70">
        <v>0</v>
      </c>
      <c r="F254" s="17">
        <v>1384328.05</v>
      </c>
      <c r="G254" s="18">
        <f t="shared" si="12"/>
        <v>11382.360380087268</v>
      </c>
      <c r="H254" s="17">
        <f t="shared" si="13"/>
        <v>3114738.1125000003</v>
      </c>
      <c r="I254" s="17">
        <f t="shared" si="14"/>
        <v>21777.705997676789</v>
      </c>
      <c r="J254" s="19">
        <f t="shared" si="15"/>
        <v>10395.35</v>
      </c>
    </row>
    <row r="255" spans="1:10" x14ac:dyDescent="0.25">
      <c r="A255" s="10" t="s">
        <v>456</v>
      </c>
      <c r="B255" s="16" t="s">
        <v>457</v>
      </c>
      <c r="C255" s="70">
        <v>3</v>
      </c>
      <c r="D255" s="71">
        <v>61286</v>
      </c>
      <c r="E255" s="70">
        <v>0</v>
      </c>
      <c r="F255" s="17">
        <v>16132171.48</v>
      </c>
      <c r="G255" s="18">
        <f t="shared" si="12"/>
        <v>132643.55186527196</v>
      </c>
      <c r="H255" s="17">
        <f t="shared" si="13"/>
        <v>24198257.219999999</v>
      </c>
      <c r="I255" s="17">
        <f t="shared" si="14"/>
        <v>169189.99683422648</v>
      </c>
      <c r="J255" s="19">
        <f t="shared" si="15"/>
        <v>36546.44</v>
      </c>
    </row>
    <row r="256" spans="1:10" x14ac:dyDescent="0.25">
      <c r="A256" s="10" t="s">
        <v>1329</v>
      </c>
      <c r="B256" s="16" t="s">
        <v>1376</v>
      </c>
      <c r="C256" s="70">
        <v>1</v>
      </c>
      <c r="D256" s="71">
        <v>27095</v>
      </c>
      <c r="E256" s="70">
        <v>0</v>
      </c>
      <c r="F256" s="17">
        <v>5302785.8500000006</v>
      </c>
      <c r="G256" s="18">
        <f t="shared" si="12"/>
        <v>43601.095537381763</v>
      </c>
      <c r="H256" s="17">
        <f t="shared" si="13"/>
        <v>15908357.550000001</v>
      </c>
      <c r="I256" s="17">
        <f t="shared" si="14"/>
        <v>111228.4632340247</v>
      </c>
      <c r="J256" s="19">
        <f t="shared" si="15"/>
        <v>67627.37</v>
      </c>
    </row>
    <row r="257" spans="1:10" x14ac:dyDescent="0.25">
      <c r="A257" s="10" t="s">
        <v>458</v>
      </c>
      <c r="B257" s="16" t="s">
        <v>459</v>
      </c>
      <c r="C257" s="70">
        <v>4</v>
      </c>
      <c r="D257" s="71">
        <v>35304</v>
      </c>
      <c r="E257" s="70">
        <v>0</v>
      </c>
      <c r="F257" s="17">
        <v>7156826.8799999999</v>
      </c>
      <c r="G257" s="18">
        <f t="shared" si="12"/>
        <v>58845.576903578294</v>
      </c>
      <c r="H257" s="17">
        <f t="shared" si="13"/>
        <v>0</v>
      </c>
      <c r="I257" s="17">
        <f t="shared" si="14"/>
        <v>0</v>
      </c>
      <c r="J257" s="19">
        <f t="shared" si="15"/>
        <v>-58845.58</v>
      </c>
    </row>
    <row r="258" spans="1:10" x14ac:dyDescent="0.25">
      <c r="A258" s="10" t="s">
        <v>460</v>
      </c>
      <c r="B258" s="16" t="s">
        <v>461</v>
      </c>
      <c r="C258" s="70">
        <v>4</v>
      </c>
      <c r="D258" s="71">
        <v>72290</v>
      </c>
      <c r="E258" s="70">
        <v>0</v>
      </c>
      <c r="F258" s="17">
        <v>20797686.339999996</v>
      </c>
      <c r="G258" s="18">
        <f t="shared" si="12"/>
        <v>171004.81420852387</v>
      </c>
      <c r="H258" s="17">
        <f t="shared" si="13"/>
        <v>0</v>
      </c>
      <c r="I258" s="17">
        <f t="shared" si="14"/>
        <v>0</v>
      </c>
      <c r="J258" s="19">
        <f t="shared" si="15"/>
        <v>-171004.81</v>
      </c>
    </row>
    <row r="259" spans="1:10" x14ac:dyDescent="0.25">
      <c r="A259" s="10" t="s">
        <v>1330</v>
      </c>
      <c r="B259" s="16" t="s">
        <v>462</v>
      </c>
      <c r="C259" s="70">
        <v>2</v>
      </c>
      <c r="D259" s="71">
        <v>21938</v>
      </c>
      <c r="E259" s="70">
        <v>0</v>
      </c>
      <c r="F259" s="17">
        <v>6820342.5800000001</v>
      </c>
      <c r="G259" s="18">
        <f t="shared" si="12"/>
        <v>56078.902079036969</v>
      </c>
      <c r="H259" s="17">
        <f t="shared" si="13"/>
        <v>15345770.805</v>
      </c>
      <c r="I259" s="17">
        <f t="shared" si="14"/>
        <v>107294.95476933835</v>
      </c>
      <c r="J259" s="19">
        <f t="shared" si="15"/>
        <v>51216.05</v>
      </c>
    </row>
    <row r="260" spans="1:10" x14ac:dyDescent="0.25">
      <c r="A260" s="10" t="s">
        <v>463</v>
      </c>
      <c r="B260" s="16" t="s">
        <v>464</v>
      </c>
      <c r="C260" s="70">
        <v>2</v>
      </c>
      <c r="D260" s="71">
        <v>18448</v>
      </c>
      <c r="E260" s="70">
        <v>0</v>
      </c>
      <c r="F260" s="17">
        <v>3037822.12</v>
      </c>
      <c r="G260" s="18">
        <f t="shared" si="12"/>
        <v>24977.88449814386</v>
      </c>
      <c r="H260" s="17">
        <f t="shared" si="13"/>
        <v>6835099.7700000005</v>
      </c>
      <c r="I260" s="17">
        <f t="shared" si="14"/>
        <v>47789.826264518168</v>
      </c>
      <c r="J260" s="19">
        <f t="shared" si="15"/>
        <v>22811.94</v>
      </c>
    </row>
    <row r="261" spans="1:10" x14ac:dyDescent="0.25">
      <c r="A261" s="10" t="s">
        <v>465</v>
      </c>
      <c r="B261" s="16" t="s">
        <v>466</v>
      </c>
      <c r="C261" s="70">
        <v>2</v>
      </c>
      <c r="D261" s="71">
        <v>9979</v>
      </c>
      <c r="E261" s="70">
        <v>0</v>
      </c>
      <c r="F261" s="17">
        <v>1984539.0200000003</v>
      </c>
      <c r="G261" s="18">
        <f t="shared" si="12"/>
        <v>16317.474975664343</v>
      </c>
      <c r="H261" s="17">
        <f t="shared" si="13"/>
        <v>4465212.7950000009</v>
      </c>
      <c r="I261" s="17">
        <f t="shared" si="14"/>
        <v>31219.989596019252</v>
      </c>
      <c r="J261" s="19">
        <f t="shared" si="15"/>
        <v>14902.51</v>
      </c>
    </row>
    <row r="262" spans="1:10" x14ac:dyDescent="0.25">
      <c r="A262" s="10" t="s">
        <v>467</v>
      </c>
      <c r="B262" s="16" t="s">
        <v>468</v>
      </c>
      <c r="C262" s="70">
        <v>2</v>
      </c>
      <c r="D262" s="71">
        <v>52764</v>
      </c>
      <c r="E262" s="70">
        <v>0</v>
      </c>
      <c r="F262" s="17">
        <v>10606596.660000002</v>
      </c>
      <c r="G262" s="18">
        <f t="shared" si="12"/>
        <v>87210.618603263865</v>
      </c>
      <c r="H262" s="17">
        <f t="shared" si="13"/>
        <v>23864842.485000003</v>
      </c>
      <c r="I262" s="17">
        <f t="shared" si="14"/>
        <v>166858.81911980372</v>
      </c>
      <c r="J262" s="19">
        <f t="shared" si="15"/>
        <v>79648.2</v>
      </c>
    </row>
    <row r="263" spans="1:10" x14ac:dyDescent="0.25">
      <c r="A263" s="10" t="s">
        <v>469</v>
      </c>
      <c r="B263" s="16" t="s">
        <v>470</v>
      </c>
      <c r="C263" s="70">
        <v>4</v>
      </c>
      <c r="D263" s="71">
        <v>18164</v>
      </c>
      <c r="E263" s="70">
        <v>0</v>
      </c>
      <c r="F263" s="17">
        <v>4198608.5999999996</v>
      </c>
      <c r="G263" s="18">
        <f t="shared" si="12"/>
        <v>34522.219050703825</v>
      </c>
      <c r="H263" s="17">
        <f t="shared" si="13"/>
        <v>0</v>
      </c>
      <c r="I263" s="17">
        <f t="shared" si="14"/>
        <v>0</v>
      </c>
      <c r="J263" s="19">
        <f t="shared" si="15"/>
        <v>-34522.22</v>
      </c>
    </row>
    <row r="264" spans="1:10" x14ac:dyDescent="0.25">
      <c r="A264" s="10" t="s">
        <v>111</v>
      </c>
      <c r="B264" s="16" t="s">
        <v>1265</v>
      </c>
      <c r="C264" s="70">
        <v>1</v>
      </c>
      <c r="D264" s="71">
        <v>13059</v>
      </c>
      <c r="E264" s="70">
        <v>0</v>
      </c>
      <c r="F264" s="17">
        <v>2696030.55</v>
      </c>
      <c r="G264" s="18">
        <f t="shared" ref="G264:G327" si="16">SUM(F264/$F$6)*50000000</f>
        <v>22167.571708039064</v>
      </c>
      <c r="H264" s="17">
        <f t="shared" ref="H264:H327" si="17">IF(E264=1,F264*0,IF(C264=1,F264*3,IF(C264=2,F264*2.25,IF(C264=3,F264*1.5,IF(C264=4,F264*0,IF(C264=5,F264*0))))))</f>
        <v>8088091.6499999994</v>
      </c>
      <c r="I264" s="17">
        <f t="shared" ref="I264:I327" si="18">SUM(H264/$H$6)*$G$6</f>
        <v>56550.527098597129</v>
      </c>
      <c r="J264" s="19">
        <f t="shared" ref="J264:J327" si="19">ROUND(SUM(I264-G264),2)</f>
        <v>34382.959999999999</v>
      </c>
    </row>
    <row r="265" spans="1:10" x14ac:dyDescent="0.25">
      <c r="A265" s="10" t="s">
        <v>471</v>
      </c>
      <c r="B265" s="16" t="s">
        <v>472</v>
      </c>
      <c r="C265" s="70">
        <v>4</v>
      </c>
      <c r="D265" s="71">
        <v>33107</v>
      </c>
      <c r="E265" s="70">
        <v>0</v>
      </c>
      <c r="F265" s="17">
        <v>10179078.219999999</v>
      </c>
      <c r="G265" s="18">
        <f t="shared" si="16"/>
        <v>83695.433778963896</v>
      </c>
      <c r="H265" s="17">
        <f t="shared" si="17"/>
        <v>0</v>
      </c>
      <c r="I265" s="17">
        <f t="shared" si="18"/>
        <v>0</v>
      </c>
      <c r="J265" s="19">
        <f t="shared" si="19"/>
        <v>-83695.429999999993</v>
      </c>
    </row>
    <row r="266" spans="1:10" x14ac:dyDescent="0.25">
      <c r="A266" s="10" t="s">
        <v>473</v>
      </c>
      <c r="B266" s="16" t="s">
        <v>474</v>
      </c>
      <c r="C266" s="70">
        <v>2</v>
      </c>
      <c r="D266" s="71">
        <v>30633</v>
      </c>
      <c r="E266" s="70">
        <v>0</v>
      </c>
      <c r="F266" s="17">
        <v>8986103.6600000001</v>
      </c>
      <c r="G266" s="18">
        <f t="shared" si="16"/>
        <v>73886.439179601395</v>
      </c>
      <c r="H266" s="17">
        <f t="shared" si="17"/>
        <v>20218733.234999999</v>
      </c>
      <c r="I266" s="17">
        <f t="shared" si="18"/>
        <v>141365.85874433976</v>
      </c>
      <c r="J266" s="19">
        <f t="shared" si="19"/>
        <v>67479.42</v>
      </c>
    </row>
    <row r="267" spans="1:10" x14ac:dyDescent="0.25">
      <c r="A267" s="10" t="s">
        <v>475</v>
      </c>
      <c r="B267" s="16" t="s">
        <v>476</v>
      </c>
      <c r="C267" s="70">
        <v>2</v>
      </c>
      <c r="D267" s="71">
        <v>51937</v>
      </c>
      <c r="E267" s="70">
        <v>0</v>
      </c>
      <c r="F267" s="17">
        <v>14385143.890000001</v>
      </c>
      <c r="G267" s="18">
        <f t="shared" si="16"/>
        <v>118278.96709554536</v>
      </c>
      <c r="H267" s="17">
        <f t="shared" si="17"/>
        <v>32366573.752500001</v>
      </c>
      <c r="I267" s="17">
        <f t="shared" si="18"/>
        <v>226301.44232842539</v>
      </c>
      <c r="J267" s="19">
        <f t="shared" si="19"/>
        <v>108022.48</v>
      </c>
    </row>
    <row r="268" spans="1:10" x14ac:dyDescent="0.25">
      <c r="A268" s="10" t="s">
        <v>477</v>
      </c>
      <c r="B268" s="16" t="s">
        <v>478</v>
      </c>
      <c r="C268" s="70">
        <v>4</v>
      </c>
      <c r="D268" s="71">
        <v>109031</v>
      </c>
      <c r="E268" s="70">
        <v>0</v>
      </c>
      <c r="F268" s="17">
        <v>27380059.68</v>
      </c>
      <c r="G268" s="18">
        <f t="shared" si="16"/>
        <v>225127.06183050826</v>
      </c>
      <c r="H268" s="17">
        <f t="shared" si="17"/>
        <v>0</v>
      </c>
      <c r="I268" s="17">
        <f t="shared" si="18"/>
        <v>0</v>
      </c>
      <c r="J268" s="19">
        <f t="shared" si="19"/>
        <v>-225127.06</v>
      </c>
    </row>
    <row r="269" spans="1:10" x14ac:dyDescent="0.25">
      <c r="A269" s="10" t="s">
        <v>479</v>
      </c>
      <c r="B269" s="16" t="s">
        <v>480</v>
      </c>
      <c r="C269" s="70">
        <v>1</v>
      </c>
      <c r="D269" s="71">
        <v>23200</v>
      </c>
      <c r="E269" s="70">
        <v>0</v>
      </c>
      <c r="F269" s="17">
        <v>4853904</v>
      </c>
      <c r="G269" s="18">
        <f t="shared" si="16"/>
        <v>39910.254349283117</v>
      </c>
      <c r="H269" s="17">
        <f t="shared" si="17"/>
        <v>14561712</v>
      </c>
      <c r="I269" s="17">
        <f t="shared" si="18"/>
        <v>101812.95226272159</v>
      </c>
      <c r="J269" s="19">
        <f t="shared" si="19"/>
        <v>61902.7</v>
      </c>
    </row>
    <row r="270" spans="1:10" x14ac:dyDescent="0.25">
      <c r="A270" s="10" t="s">
        <v>481</v>
      </c>
      <c r="B270" s="16" t="s">
        <v>482</v>
      </c>
      <c r="C270" s="70">
        <v>1</v>
      </c>
      <c r="D270" s="71">
        <v>30073</v>
      </c>
      <c r="E270" s="70">
        <v>0</v>
      </c>
      <c r="F270" s="17">
        <v>6331914.8500000006</v>
      </c>
      <c r="G270" s="18">
        <f t="shared" si="16"/>
        <v>52062.902805968741</v>
      </c>
      <c r="H270" s="17">
        <f t="shared" si="17"/>
        <v>18995744.550000001</v>
      </c>
      <c r="I270" s="17">
        <f t="shared" si="18"/>
        <v>132814.93502027809</v>
      </c>
      <c r="J270" s="19">
        <f t="shared" si="19"/>
        <v>80752.03</v>
      </c>
    </row>
    <row r="271" spans="1:10" x14ac:dyDescent="0.25">
      <c r="A271" s="10" t="s">
        <v>1218</v>
      </c>
      <c r="B271" s="16" t="s">
        <v>1353</v>
      </c>
      <c r="C271" s="70">
        <v>4</v>
      </c>
      <c r="D271" s="71">
        <v>49862</v>
      </c>
      <c r="E271" s="70">
        <v>0</v>
      </c>
      <c r="F271" s="17">
        <v>14615542.159999998</v>
      </c>
      <c r="G271" s="18">
        <f t="shared" si="16"/>
        <v>120173.37076676232</v>
      </c>
      <c r="H271" s="17">
        <f t="shared" si="17"/>
        <v>0</v>
      </c>
      <c r="I271" s="17">
        <f t="shared" si="18"/>
        <v>0</v>
      </c>
      <c r="J271" s="19">
        <f t="shared" si="19"/>
        <v>-120173.37</v>
      </c>
    </row>
    <row r="272" spans="1:10" x14ac:dyDescent="0.25">
      <c r="A272" s="10" t="s">
        <v>1331</v>
      </c>
      <c r="B272" s="16" t="s">
        <v>1354</v>
      </c>
      <c r="C272" s="70">
        <v>5</v>
      </c>
      <c r="D272" s="71">
        <v>35518</v>
      </c>
      <c r="E272" s="70">
        <v>0</v>
      </c>
      <c r="F272" s="17">
        <v>11160523.15</v>
      </c>
      <c r="G272" s="18">
        <f t="shared" si="16"/>
        <v>91765.16832379924</v>
      </c>
      <c r="H272" s="17">
        <f t="shared" si="17"/>
        <v>0</v>
      </c>
      <c r="I272" s="17">
        <f t="shared" si="18"/>
        <v>0</v>
      </c>
      <c r="J272" s="19">
        <f t="shared" si="19"/>
        <v>-91765.17</v>
      </c>
    </row>
    <row r="273" spans="1:10" x14ac:dyDescent="0.25">
      <c r="A273" s="10" t="s">
        <v>483</v>
      </c>
      <c r="B273" s="16" t="s">
        <v>484</v>
      </c>
      <c r="C273" s="70">
        <v>2</v>
      </c>
      <c r="D273" s="71">
        <v>8194</v>
      </c>
      <c r="E273" s="70">
        <v>0</v>
      </c>
      <c r="F273" s="17">
        <v>2002777.48</v>
      </c>
      <c r="G273" s="18">
        <f t="shared" si="16"/>
        <v>16467.437063406338</v>
      </c>
      <c r="H273" s="17">
        <f t="shared" si="17"/>
        <v>4506249.33</v>
      </c>
      <c r="I273" s="17">
        <f t="shared" si="18"/>
        <v>31506.909896254721</v>
      </c>
      <c r="J273" s="19">
        <f t="shared" si="19"/>
        <v>15039.47</v>
      </c>
    </row>
    <row r="274" spans="1:10" x14ac:dyDescent="0.25">
      <c r="A274" s="10" t="s">
        <v>485</v>
      </c>
      <c r="B274" s="16" t="s">
        <v>486</v>
      </c>
      <c r="C274" s="70">
        <v>3</v>
      </c>
      <c r="D274" s="71">
        <v>40845</v>
      </c>
      <c r="E274" s="70">
        <v>0</v>
      </c>
      <c r="F274" s="17">
        <v>8184963.1500000004</v>
      </c>
      <c r="G274" s="18">
        <f t="shared" si="16"/>
        <v>67299.221648390565</v>
      </c>
      <c r="H274" s="17">
        <f t="shared" si="17"/>
        <v>12277444.725000001</v>
      </c>
      <c r="I274" s="17">
        <f t="shared" si="18"/>
        <v>85841.753613491877</v>
      </c>
      <c r="J274" s="19">
        <f t="shared" si="19"/>
        <v>18542.53</v>
      </c>
    </row>
    <row r="275" spans="1:10" x14ac:dyDescent="0.25">
      <c r="A275" s="10" t="s">
        <v>487</v>
      </c>
      <c r="B275" s="16" t="s">
        <v>488</v>
      </c>
      <c r="C275" s="70">
        <v>5</v>
      </c>
      <c r="D275" s="71">
        <v>49193</v>
      </c>
      <c r="E275" s="70">
        <v>0</v>
      </c>
      <c r="F275" s="17">
        <v>13159980.300000003</v>
      </c>
      <c r="G275" s="18">
        <f t="shared" si="16"/>
        <v>108205.30463819539</v>
      </c>
      <c r="H275" s="17">
        <f t="shared" si="17"/>
        <v>0</v>
      </c>
      <c r="I275" s="17">
        <f t="shared" si="18"/>
        <v>0</v>
      </c>
      <c r="J275" s="19">
        <f t="shared" si="19"/>
        <v>-108205.3</v>
      </c>
    </row>
    <row r="276" spans="1:10" x14ac:dyDescent="0.25">
      <c r="A276" s="10" t="s">
        <v>491</v>
      </c>
      <c r="B276" s="16" t="s">
        <v>492</v>
      </c>
      <c r="C276" s="70">
        <v>1</v>
      </c>
      <c r="D276" s="71">
        <v>3930</v>
      </c>
      <c r="E276" s="70">
        <v>0</v>
      </c>
      <c r="F276" s="17">
        <v>899066.10000000009</v>
      </c>
      <c r="G276" s="18">
        <f t="shared" si="16"/>
        <v>7392.3910995804636</v>
      </c>
      <c r="H276" s="17">
        <f t="shared" si="17"/>
        <v>2697198.3000000003</v>
      </c>
      <c r="I276" s="17">
        <f t="shared" si="18"/>
        <v>18858.340403998776</v>
      </c>
      <c r="J276" s="19">
        <f t="shared" si="19"/>
        <v>11465.95</v>
      </c>
    </row>
    <row r="277" spans="1:10" x14ac:dyDescent="0.25">
      <c r="A277" s="10" t="s">
        <v>1215</v>
      </c>
      <c r="B277" s="16" t="s">
        <v>1377</v>
      </c>
      <c r="C277" s="70">
        <v>3</v>
      </c>
      <c r="D277" s="71">
        <v>38060</v>
      </c>
      <c r="E277" s="70">
        <v>0</v>
      </c>
      <c r="F277" s="17">
        <v>11480418.399999999</v>
      </c>
      <c r="G277" s="18">
        <f t="shared" si="16"/>
        <v>94395.443004268294</v>
      </c>
      <c r="H277" s="17">
        <f t="shared" si="17"/>
        <v>17220627.599999998</v>
      </c>
      <c r="I277" s="17">
        <f t="shared" si="18"/>
        <v>120403.62670082375</v>
      </c>
      <c r="J277" s="19">
        <f t="shared" si="19"/>
        <v>26008.18</v>
      </c>
    </row>
    <row r="278" spans="1:10" x14ac:dyDescent="0.25">
      <c r="A278" s="10" t="s">
        <v>493</v>
      </c>
      <c r="B278" s="16" t="s">
        <v>494</v>
      </c>
      <c r="C278" s="70">
        <v>1</v>
      </c>
      <c r="D278" s="71">
        <v>40621</v>
      </c>
      <c r="E278" s="70">
        <v>0</v>
      </c>
      <c r="F278" s="17">
        <v>9467452.6699999999</v>
      </c>
      <c r="G278" s="18">
        <f t="shared" si="16"/>
        <v>77844.235093957264</v>
      </c>
      <c r="H278" s="17">
        <f t="shared" si="17"/>
        <v>28402358.009999998</v>
      </c>
      <c r="I278" s="17">
        <f t="shared" si="18"/>
        <v>198584.33680194043</v>
      </c>
      <c r="J278" s="19">
        <f t="shared" si="19"/>
        <v>120740.1</v>
      </c>
    </row>
    <row r="279" spans="1:10" x14ac:dyDescent="0.25">
      <c r="A279" s="10" t="s">
        <v>1216</v>
      </c>
      <c r="B279" s="16" t="s">
        <v>496</v>
      </c>
      <c r="C279" s="70">
        <v>4</v>
      </c>
      <c r="D279" s="71">
        <v>58739</v>
      </c>
      <c r="E279" s="70">
        <v>0</v>
      </c>
      <c r="F279" s="17">
        <v>17001374.879999995</v>
      </c>
      <c r="G279" s="18">
        <f t="shared" si="16"/>
        <v>139790.40288977957</v>
      </c>
      <c r="H279" s="17">
        <f t="shared" si="17"/>
        <v>0</v>
      </c>
      <c r="I279" s="17">
        <f t="shared" si="18"/>
        <v>0</v>
      </c>
      <c r="J279" s="19">
        <f t="shared" si="19"/>
        <v>-139790.39999999999</v>
      </c>
    </row>
    <row r="280" spans="1:10" x14ac:dyDescent="0.25">
      <c r="A280" s="10" t="s">
        <v>497</v>
      </c>
      <c r="B280" s="16" t="s">
        <v>498</v>
      </c>
      <c r="C280" s="70">
        <v>3</v>
      </c>
      <c r="D280" s="71">
        <v>61351</v>
      </c>
      <c r="E280" s="70">
        <v>0</v>
      </c>
      <c r="F280" s="17">
        <v>19721089.75</v>
      </c>
      <c r="G280" s="18">
        <f t="shared" si="16"/>
        <v>162152.71417966657</v>
      </c>
      <c r="H280" s="17">
        <f t="shared" si="17"/>
        <v>29581634.625</v>
      </c>
      <c r="I280" s="17">
        <f t="shared" si="18"/>
        <v>206829.63335138047</v>
      </c>
      <c r="J280" s="19">
        <f t="shared" si="19"/>
        <v>44676.92</v>
      </c>
    </row>
    <row r="281" spans="1:10" x14ac:dyDescent="0.25">
      <c r="A281" s="10" t="s">
        <v>499</v>
      </c>
      <c r="B281" s="16" t="s">
        <v>500</v>
      </c>
      <c r="C281" s="70">
        <v>2</v>
      </c>
      <c r="D281" s="71">
        <v>66351</v>
      </c>
      <c r="E281" s="70">
        <v>0</v>
      </c>
      <c r="F281" s="17">
        <v>14666888.550000001</v>
      </c>
      <c r="G281" s="18">
        <f t="shared" si="16"/>
        <v>120595.55618386525</v>
      </c>
      <c r="H281" s="17">
        <f t="shared" si="17"/>
        <v>33000499.237500001</v>
      </c>
      <c r="I281" s="17">
        <f t="shared" si="18"/>
        <v>230733.7388291684</v>
      </c>
      <c r="J281" s="19">
        <f t="shared" si="19"/>
        <v>110138.18</v>
      </c>
    </row>
    <row r="282" spans="1:10" x14ac:dyDescent="0.25">
      <c r="A282" s="10" t="s">
        <v>1217</v>
      </c>
      <c r="B282" s="16" t="s">
        <v>1266</v>
      </c>
      <c r="C282" s="70">
        <v>4</v>
      </c>
      <c r="D282" s="71">
        <v>63349</v>
      </c>
      <c r="E282" s="70">
        <v>0</v>
      </c>
      <c r="F282" s="17">
        <v>21316305.009999998</v>
      </c>
      <c r="G282" s="18">
        <f t="shared" si="16"/>
        <v>175269.05244438248</v>
      </c>
      <c r="H282" s="17">
        <f t="shared" si="17"/>
        <v>0</v>
      </c>
      <c r="I282" s="17">
        <f t="shared" si="18"/>
        <v>0</v>
      </c>
      <c r="J282" s="19">
        <f t="shared" si="19"/>
        <v>-175269.05</v>
      </c>
    </row>
    <row r="283" spans="1:10" x14ac:dyDescent="0.25">
      <c r="A283" s="10" t="s">
        <v>1332</v>
      </c>
      <c r="B283" s="16" t="s">
        <v>1378</v>
      </c>
      <c r="C283" s="70">
        <v>5</v>
      </c>
      <c r="D283" s="71">
        <v>32203</v>
      </c>
      <c r="E283" s="70">
        <v>0</v>
      </c>
      <c r="F283" s="17">
        <v>5206340.46</v>
      </c>
      <c r="G283" s="18">
        <f t="shared" si="16"/>
        <v>42808.09261731663</v>
      </c>
      <c r="H283" s="17">
        <f t="shared" si="17"/>
        <v>0</v>
      </c>
      <c r="I283" s="17">
        <f t="shared" si="18"/>
        <v>0</v>
      </c>
      <c r="J283" s="19">
        <f t="shared" si="19"/>
        <v>-42808.09</v>
      </c>
    </row>
    <row r="284" spans="1:10" x14ac:dyDescent="0.25">
      <c r="A284" s="10" t="s">
        <v>501</v>
      </c>
      <c r="B284" s="16" t="s">
        <v>502</v>
      </c>
      <c r="C284" s="70">
        <v>3</v>
      </c>
      <c r="D284" s="71">
        <v>32790</v>
      </c>
      <c r="E284" s="70">
        <v>0</v>
      </c>
      <c r="F284" s="17">
        <v>7900136.5499999998</v>
      </c>
      <c r="G284" s="18">
        <f t="shared" si="16"/>
        <v>64957.291925132435</v>
      </c>
      <c r="H284" s="17">
        <f t="shared" si="17"/>
        <v>11850204.824999999</v>
      </c>
      <c r="I284" s="17">
        <f t="shared" si="18"/>
        <v>82854.566698695722</v>
      </c>
      <c r="J284" s="19">
        <f t="shared" si="19"/>
        <v>17897.27</v>
      </c>
    </row>
    <row r="285" spans="1:10" x14ac:dyDescent="0.25">
      <c r="A285" s="10" t="s">
        <v>503</v>
      </c>
      <c r="B285" s="16" t="s">
        <v>1401</v>
      </c>
      <c r="C285" s="70">
        <v>1</v>
      </c>
      <c r="D285" s="71">
        <v>22031</v>
      </c>
      <c r="E285" s="70">
        <v>0</v>
      </c>
      <c r="F285" s="17">
        <v>4821484.3500000006</v>
      </c>
      <c r="G285" s="18">
        <f t="shared" si="16"/>
        <v>39643.690264493904</v>
      </c>
      <c r="H285" s="17">
        <f t="shared" si="17"/>
        <v>14464453.050000001</v>
      </c>
      <c r="I285" s="17">
        <f t="shared" si="18"/>
        <v>101132.9346361216</v>
      </c>
      <c r="J285" s="19">
        <f t="shared" si="19"/>
        <v>61489.24</v>
      </c>
    </row>
    <row r="286" spans="1:10" x14ac:dyDescent="0.25">
      <c r="A286" s="10" t="s">
        <v>505</v>
      </c>
      <c r="B286" s="16" t="s">
        <v>506</v>
      </c>
      <c r="C286" s="70">
        <v>3</v>
      </c>
      <c r="D286" s="71">
        <v>32476</v>
      </c>
      <c r="E286" s="70">
        <v>0</v>
      </c>
      <c r="F286" s="17">
        <v>9126851.1699999981</v>
      </c>
      <c r="G286" s="18">
        <f t="shared" si="16"/>
        <v>75043.707416288438</v>
      </c>
      <c r="H286" s="17">
        <f t="shared" si="17"/>
        <v>13690276.754999997</v>
      </c>
      <c r="I286" s="17">
        <f t="shared" si="18"/>
        <v>95720.028916947515</v>
      </c>
      <c r="J286" s="19">
        <f t="shared" si="19"/>
        <v>20676.32</v>
      </c>
    </row>
    <row r="287" spans="1:10" x14ac:dyDescent="0.25">
      <c r="A287" s="10" t="s">
        <v>507</v>
      </c>
      <c r="B287" s="16" t="s">
        <v>508</v>
      </c>
      <c r="C287" s="70">
        <v>2</v>
      </c>
      <c r="D287" s="71">
        <v>55119</v>
      </c>
      <c r="E287" s="70">
        <v>0</v>
      </c>
      <c r="F287" s="17">
        <v>16607533.710000001</v>
      </c>
      <c r="G287" s="18">
        <f t="shared" si="16"/>
        <v>136552.12267906277</v>
      </c>
      <c r="H287" s="17">
        <f t="shared" si="17"/>
        <v>37366950.847500004</v>
      </c>
      <c r="I287" s="17">
        <f t="shared" si="18"/>
        <v>261263.20743330056</v>
      </c>
      <c r="J287" s="19">
        <f t="shared" si="19"/>
        <v>124711.08</v>
      </c>
    </row>
    <row r="288" spans="1:10" x14ac:dyDescent="0.25">
      <c r="A288" s="10" t="s">
        <v>509</v>
      </c>
      <c r="B288" s="16" t="s">
        <v>510</v>
      </c>
      <c r="C288" s="70">
        <v>2</v>
      </c>
      <c r="D288" s="71">
        <v>38175</v>
      </c>
      <c r="E288" s="70">
        <v>0</v>
      </c>
      <c r="F288" s="17">
        <v>7445270.25</v>
      </c>
      <c r="G288" s="18">
        <f t="shared" si="16"/>
        <v>61217.244794427468</v>
      </c>
      <c r="H288" s="17">
        <f t="shared" si="17"/>
        <v>16751858.0625</v>
      </c>
      <c r="I288" s="17">
        <f t="shared" si="18"/>
        <v>117126.07179905771</v>
      </c>
      <c r="J288" s="19">
        <f t="shared" si="19"/>
        <v>55908.83</v>
      </c>
    </row>
    <row r="289" spans="1:10" x14ac:dyDescent="0.25">
      <c r="A289" s="10" t="s">
        <v>1104</v>
      </c>
      <c r="B289" s="16" t="s">
        <v>1105</v>
      </c>
      <c r="C289" s="70">
        <v>4</v>
      </c>
      <c r="D289" s="71">
        <v>57444</v>
      </c>
      <c r="E289" s="70">
        <v>0</v>
      </c>
      <c r="F289" s="17">
        <v>19677032.73</v>
      </c>
      <c r="G289" s="18">
        <f t="shared" si="16"/>
        <v>161790.46414874887</v>
      </c>
      <c r="H289" s="17">
        <f t="shared" si="17"/>
        <v>0</v>
      </c>
      <c r="I289" s="17">
        <f t="shared" si="18"/>
        <v>0</v>
      </c>
      <c r="J289" s="19">
        <f t="shared" si="19"/>
        <v>-161790.46</v>
      </c>
    </row>
    <row r="290" spans="1:10" x14ac:dyDescent="0.25">
      <c r="A290" s="10" t="s">
        <v>511</v>
      </c>
      <c r="B290" s="16" t="s">
        <v>512</v>
      </c>
      <c r="C290" s="70">
        <v>1</v>
      </c>
      <c r="D290" s="71">
        <v>5811</v>
      </c>
      <c r="E290" s="70">
        <v>0</v>
      </c>
      <c r="F290" s="17">
        <v>1001932.62</v>
      </c>
      <c r="G290" s="18">
        <f t="shared" si="16"/>
        <v>8238.1904761700334</v>
      </c>
      <c r="H290" s="17">
        <f t="shared" si="17"/>
        <v>3005797.86</v>
      </c>
      <c r="I290" s="17">
        <f t="shared" si="18"/>
        <v>21016.014739995589</v>
      </c>
      <c r="J290" s="19">
        <f t="shared" si="19"/>
        <v>12777.82</v>
      </c>
    </row>
    <row r="291" spans="1:10" x14ac:dyDescent="0.25">
      <c r="A291" s="10" t="s">
        <v>513</v>
      </c>
      <c r="B291" s="16" t="s">
        <v>514</v>
      </c>
      <c r="C291" s="70">
        <v>2</v>
      </c>
      <c r="D291" s="71">
        <v>86506</v>
      </c>
      <c r="E291" s="70">
        <v>0</v>
      </c>
      <c r="F291" s="17">
        <v>30410139.979999997</v>
      </c>
      <c r="G291" s="18">
        <f t="shared" si="16"/>
        <v>250041.29076287939</v>
      </c>
      <c r="H291" s="17">
        <f t="shared" si="17"/>
        <v>68422814.954999998</v>
      </c>
      <c r="I291" s="17">
        <f t="shared" si="18"/>
        <v>478400.39637471526</v>
      </c>
      <c r="J291" s="19">
        <f t="shared" si="19"/>
        <v>228359.11</v>
      </c>
    </row>
    <row r="292" spans="1:10" x14ac:dyDescent="0.25">
      <c r="A292" s="10" t="s">
        <v>515</v>
      </c>
      <c r="B292" s="16" t="s">
        <v>516</v>
      </c>
      <c r="C292" s="70">
        <v>1</v>
      </c>
      <c r="D292" s="71">
        <v>21082</v>
      </c>
      <c r="E292" s="70">
        <v>0</v>
      </c>
      <c r="F292" s="17">
        <v>5083575.2100000009</v>
      </c>
      <c r="G292" s="18">
        <f t="shared" si="16"/>
        <v>41798.679915138484</v>
      </c>
      <c r="H292" s="17">
        <f t="shared" si="17"/>
        <v>15250725.630000003</v>
      </c>
      <c r="I292" s="17">
        <f t="shared" si="18"/>
        <v>106630.41547168732</v>
      </c>
      <c r="J292" s="19">
        <f t="shared" si="19"/>
        <v>64831.74</v>
      </c>
    </row>
    <row r="293" spans="1:10" x14ac:dyDescent="0.25">
      <c r="A293" s="10" t="s">
        <v>517</v>
      </c>
      <c r="B293" s="16" t="s">
        <v>518</v>
      </c>
      <c r="C293" s="70">
        <v>5</v>
      </c>
      <c r="D293" s="71">
        <v>12710</v>
      </c>
      <c r="E293" s="70">
        <v>0</v>
      </c>
      <c r="F293" s="17">
        <v>2583307.5</v>
      </c>
      <c r="G293" s="18">
        <f t="shared" si="16"/>
        <v>21240.728985865953</v>
      </c>
      <c r="H293" s="17">
        <f t="shared" si="17"/>
        <v>0</v>
      </c>
      <c r="I293" s="17">
        <f t="shared" si="18"/>
        <v>0</v>
      </c>
      <c r="J293" s="19">
        <f t="shared" si="19"/>
        <v>-21240.73</v>
      </c>
    </row>
    <row r="294" spans="1:10" x14ac:dyDescent="0.25">
      <c r="A294" s="10" t="s">
        <v>519</v>
      </c>
      <c r="B294" s="16" t="s">
        <v>520</v>
      </c>
      <c r="C294" s="70">
        <v>3</v>
      </c>
      <c r="D294" s="71">
        <v>16733</v>
      </c>
      <c r="E294" s="70">
        <v>0</v>
      </c>
      <c r="F294" s="17">
        <v>4678723.8600000003</v>
      </c>
      <c r="G294" s="18">
        <f t="shared" si="16"/>
        <v>38469.870702564302</v>
      </c>
      <c r="H294" s="17">
        <f t="shared" si="17"/>
        <v>7018085.790000001</v>
      </c>
      <c r="I294" s="17">
        <f t="shared" si="18"/>
        <v>49069.232622713243</v>
      </c>
      <c r="J294" s="19">
        <f t="shared" si="19"/>
        <v>10599.36</v>
      </c>
    </row>
    <row r="295" spans="1:10" x14ac:dyDescent="0.25">
      <c r="A295" s="10" t="s">
        <v>521</v>
      </c>
      <c r="B295" s="16" t="s">
        <v>522</v>
      </c>
      <c r="C295" s="70">
        <v>1</v>
      </c>
      <c r="D295" s="71">
        <v>43584</v>
      </c>
      <c r="E295" s="70">
        <v>0</v>
      </c>
      <c r="F295" s="17">
        <v>11061844.430000002</v>
      </c>
      <c r="G295" s="18">
        <f t="shared" si="16"/>
        <v>90953.802294709734</v>
      </c>
      <c r="H295" s="17">
        <f t="shared" si="17"/>
        <v>33185533.290000007</v>
      </c>
      <c r="I295" s="17">
        <f t="shared" si="18"/>
        <v>232027.46467364061</v>
      </c>
      <c r="J295" s="19">
        <f t="shared" si="19"/>
        <v>141073.66</v>
      </c>
    </row>
    <row r="296" spans="1:10" x14ac:dyDescent="0.25">
      <c r="A296" s="10" t="s">
        <v>523</v>
      </c>
      <c r="B296" s="16" t="s">
        <v>524</v>
      </c>
      <c r="C296" s="70">
        <v>2</v>
      </c>
      <c r="D296" s="71">
        <v>39681</v>
      </c>
      <c r="E296" s="70">
        <v>0</v>
      </c>
      <c r="F296" s="17">
        <v>10054910.16</v>
      </c>
      <c r="G296" s="18">
        <f t="shared" si="16"/>
        <v>82674.486752270124</v>
      </c>
      <c r="H296" s="17">
        <f t="shared" si="17"/>
        <v>22623547.859999999</v>
      </c>
      <c r="I296" s="17">
        <f t="shared" si="18"/>
        <v>158179.90345390548</v>
      </c>
      <c r="J296" s="19">
        <f t="shared" si="19"/>
        <v>75505.42</v>
      </c>
    </row>
    <row r="297" spans="1:10" x14ac:dyDescent="0.25">
      <c r="A297" s="10" t="s">
        <v>525</v>
      </c>
      <c r="B297" s="16" t="s">
        <v>526</v>
      </c>
      <c r="C297" s="70">
        <v>2</v>
      </c>
      <c r="D297" s="71">
        <v>16137</v>
      </c>
      <c r="E297" s="70">
        <v>0</v>
      </c>
      <c r="F297" s="17">
        <v>4044577.6799999997</v>
      </c>
      <c r="G297" s="18">
        <f t="shared" si="16"/>
        <v>33255.730633369225</v>
      </c>
      <c r="H297" s="17">
        <f t="shared" si="17"/>
        <v>9100299.7799999993</v>
      </c>
      <c r="I297" s="17">
        <f t="shared" si="18"/>
        <v>63627.709920206886</v>
      </c>
      <c r="J297" s="19">
        <f t="shared" si="19"/>
        <v>30371.98</v>
      </c>
    </row>
    <row r="298" spans="1:10" x14ac:dyDescent="0.25">
      <c r="A298" s="10" t="s">
        <v>527</v>
      </c>
      <c r="B298" s="16" t="s">
        <v>528</v>
      </c>
      <c r="C298" s="70">
        <v>3</v>
      </c>
      <c r="D298" s="71">
        <v>129073</v>
      </c>
      <c r="E298" s="70">
        <v>0</v>
      </c>
      <c r="F298" s="17">
        <v>33152400.050000004</v>
      </c>
      <c r="G298" s="18">
        <f t="shared" si="16"/>
        <v>272588.97544835793</v>
      </c>
      <c r="H298" s="17">
        <f t="shared" si="17"/>
        <v>49728600.075000003</v>
      </c>
      <c r="I298" s="17">
        <f t="shared" si="18"/>
        <v>347693.70425180421</v>
      </c>
      <c r="J298" s="19">
        <f t="shared" si="19"/>
        <v>75104.73</v>
      </c>
    </row>
    <row r="299" spans="1:10" x14ac:dyDescent="0.25">
      <c r="A299" s="10" t="s">
        <v>529</v>
      </c>
      <c r="B299" s="16" t="s">
        <v>530</v>
      </c>
      <c r="C299" s="70">
        <v>5</v>
      </c>
      <c r="D299" s="71">
        <v>21280</v>
      </c>
      <c r="E299" s="70">
        <v>0</v>
      </c>
      <c r="F299" s="17">
        <v>6782393.9000000004</v>
      </c>
      <c r="G299" s="18">
        <f t="shared" si="16"/>
        <v>55766.876651459585</v>
      </c>
      <c r="H299" s="17">
        <f t="shared" si="17"/>
        <v>0</v>
      </c>
      <c r="I299" s="17">
        <f t="shared" si="18"/>
        <v>0</v>
      </c>
      <c r="J299" s="19">
        <f t="shared" si="19"/>
        <v>-55766.879999999997</v>
      </c>
    </row>
    <row r="300" spans="1:10" x14ac:dyDescent="0.25">
      <c r="A300" s="10" t="s">
        <v>531</v>
      </c>
      <c r="B300" s="16" t="s">
        <v>532</v>
      </c>
      <c r="C300" s="70">
        <v>4</v>
      </c>
      <c r="D300" s="71">
        <v>72796</v>
      </c>
      <c r="E300" s="70">
        <v>0</v>
      </c>
      <c r="F300" s="17">
        <v>24837995.199999999</v>
      </c>
      <c r="G300" s="18">
        <f t="shared" si="16"/>
        <v>204225.44532365559</v>
      </c>
      <c r="H300" s="17">
        <f t="shared" si="17"/>
        <v>0</v>
      </c>
      <c r="I300" s="17">
        <f t="shared" si="18"/>
        <v>0</v>
      </c>
      <c r="J300" s="19">
        <f t="shared" si="19"/>
        <v>-204225.45</v>
      </c>
    </row>
    <row r="301" spans="1:10" x14ac:dyDescent="0.25">
      <c r="A301" s="10" t="s">
        <v>533</v>
      </c>
      <c r="B301" s="16" t="s">
        <v>534</v>
      </c>
      <c r="C301" s="70">
        <v>2</v>
      </c>
      <c r="D301" s="71">
        <v>28094</v>
      </c>
      <c r="E301" s="70">
        <v>0</v>
      </c>
      <c r="F301" s="17">
        <v>4916823.22</v>
      </c>
      <c r="G301" s="18">
        <f t="shared" si="16"/>
        <v>40427.595045279268</v>
      </c>
      <c r="H301" s="17">
        <f t="shared" si="17"/>
        <v>11062852.244999999</v>
      </c>
      <c r="I301" s="17">
        <f t="shared" si="18"/>
        <v>77349.534691369205</v>
      </c>
      <c r="J301" s="19">
        <f t="shared" si="19"/>
        <v>36921.94</v>
      </c>
    </row>
    <row r="302" spans="1:10" x14ac:dyDescent="0.25">
      <c r="A302" s="10" t="s">
        <v>1333</v>
      </c>
      <c r="B302" s="16" t="s">
        <v>1379</v>
      </c>
      <c r="C302" s="70">
        <v>1</v>
      </c>
      <c r="D302" s="71">
        <v>53489</v>
      </c>
      <c r="E302" s="70">
        <v>0</v>
      </c>
      <c r="F302" s="17">
        <v>15834432.510000002</v>
      </c>
      <c r="G302" s="18">
        <f t="shared" si="16"/>
        <v>130195.45276351932</v>
      </c>
      <c r="H302" s="17">
        <f t="shared" si="17"/>
        <v>47503297.530000001</v>
      </c>
      <c r="I302" s="17">
        <f t="shared" si="18"/>
        <v>332134.7767174457</v>
      </c>
      <c r="J302" s="19">
        <f t="shared" si="19"/>
        <v>201939.32</v>
      </c>
    </row>
    <row r="303" spans="1:10" x14ac:dyDescent="0.25">
      <c r="A303" s="10" t="s">
        <v>536</v>
      </c>
      <c r="B303" s="16" t="s">
        <v>537</v>
      </c>
      <c r="C303" s="70">
        <v>3</v>
      </c>
      <c r="D303" s="71">
        <v>35379</v>
      </c>
      <c r="E303" s="70">
        <v>0</v>
      </c>
      <c r="F303" s="17">
        <v>8812766.5800000001</v>
      </c>
      <c r="G303" s="18">
        <f t="shared" si="16"/>
        <v>72461.209724926957</v>
      </c>
      <c r="H303" s="17">
        <f t="shared" si="17"/>
        <v>13219149.870000001</v>
      </c>
      <c r="I303" s="17">
        <f t="shared" si="18"/>
        <v>92425.991852336621</v>
      </c>
      <c r="J303" s="19">
        <f t="shared" si="19"/>
        <v>19964.78</v>
      </c>
    </row>
    <row r="304" spans="1:10" x14ac:dyDescent="0.25">
      <c r="A304" s="10" t="s">
        <v>538</v>
      </c>
      <c r="B304" s="16" t="s">
        <v>539</v>
      </c>
      <c r="C304" s="70">
        <v>2</v>
      </c>
      <c r="D304" s="71">
        <v>19112</v>
      </c>
      <c r="E304" s="70">
        <v>0</v>
      </c>
      <c r="F304" s="17">
        <v>3470739.1999999997</v>
      </c>
      <c r="G304" s="18">
        <f t="shared" si="16"/>
        <v>28537.458559548639</v>
      </c>
      <c r="H304" s="17">
        <f t="shared" si="17"/>
        <v>7809163.1999999993</v>
      </c>
      <c r="I304" s="17">
        <f t="shared" si="18"/>
        <v>54600.307992178532</v>
      </c>
      <c r="J304" s="19">
        <f t="shared" si="19"/>
        <v>26062.85</v>
      </c>
    </row>
    <row r="305" spans="1:10" x14ac:dyDescent="0.25">
      <c r="A305" s="10" t="s">
        <v>801</v>
      </c>
      <c r="B305" s="16" t="s">
        <v>1267</v>
      </c>
      <c r="C305" s="70">
        <v>5</v>
      </c>
      <c r="D305" s="71">
        <v>39398</v>
      </c>
      <c r="E305" s="70">
        <v>0</v>
      </c>
      <c r="F305" s="17">
        <v>7731098.5899999999</v>
      </c>
      <c r="G305" s="18">
        <f t="shared" si="16"/>
        <v>63567.411124382365</v>
      </c>
      <c r="H305" s="17">
        <f t="shared" si="17"/>
        <v>0</v>
      </c>
      <c r="I305" s="17">
        <f t="shared" si="18"/>
        <v>0</v>
      </c>
      <c r="J305" s="19">
        <f t="shared" si="19"/>
        <v>-63567.41</v>
      </c>
    </row>
    <row r="306" spans="1:10" x14ac:dyDescent="0.25">
      <c r="A306" s="10" t="s">
        <v>540</v>
      </c>
      <c r="B306" s="16" t="s">
        <v>541</v>
      </c>
      <c r="C306" s="70">
        <v>5</v>
      </c>
      <c r="D306" s="71">
        <v>67659</v>
      </c>
      <c r="E306" s="70">
        <v>0</v>
      </c>
      <c r="F306" s="17">
        <v>20262765.240000002</v>
      </c>
      <c r="G306" s="18">
        <f t="shared" si="16"/>
        <v>166606.53250418897</v>
      </c>
      <c r="H306" s="17">
        <f t="shared" si="17"/>
        <v>0</v>
      </c>
      <c r="I306" s="17">
        <f t="shared" si="18"/>
        <v>0</v>
      </c>
      <c r="J306" s="19">
        <f t="shared" si="19"/>
        <v>-166606.53</v>
      </c>
    </row>
    <row r="307" spans="1:10" x14ac:dyDescent="0.25">
      <c r="A307" s="10" t="s">
        <v>542</v>
      </c>
      <c r="B307" s="16" t="s">
        <v>543</v>
      </c>
      <c r="C307" s="70">
        <v>3</v>
      </c>
      <c r="D307" s="71">
        <v>15979</v>
      </c>
      <c r="E307" s="70">
        <v>0</v>
      </c>
      <c r="F307" s="17">
        <v>3069565.9</v>
      </c>
      <c r="G307" s="18">
        <f t="shared" si="16"/>
        <v>25238.891377103078</v>
      </c>
      <c r="H307" s="17">
        <f t="shared" si="17"/>
        <v>4604348.8499999996</v>
      </c>
      <c r="I307" s="17">
        <f t="shared" si="18"/>
        <v>32192.804641787105</v>
      </c>
      <c r="J307" s="19">
        <f t="shared" si="19"/>
        <v>6953.91</v>
      </c>
    </row>
    <row r="308" spans="1:10" x14ac:dyDescent="0.25">
      <c r="A308" s="10" t="s">
        <v>544</v>
      </c>
      <c r="B308" s="16" t="s">
        <v>545</v>
      </c>
      <c r="C308" s="70">
        <v>4</v>
      </c>
      <c r="D308" s="71">
        <v>37951</v>
      </c>
      <c r="E308" s="70">
        <v>0</v>
      </c>
      <c r="F308" s="17">
        <v>11138759.109999999</v>
      </c>
      <c r="G308" s="18">
        <f t="shared" si="16"/>
        <v>91586.217859993616</v>
      </c>
      <c r="H308" s="17">
        <f t="shared" si="17"/>
        <v>0</v>
      </c>
      <c r="I308" s="17">
        <f t="shared" si="18"/>
        <v>0</v>
      </c>
      <c r="J308" s="19">
        <f t="shared" si="19"/>
        <v>-91586.22</v>
      </c>
    </row>
    <row r="309" spans="1:10" x14ac:dyDescent="0.25">
      <c r="A309" s="10" t="s">
        <v>546</v>
      </c>
      <c r="B309" s="16" t="s">
        <v>547</v>
      </c>
      <c r="C309" s="70">
        <v>2</v>
      </c>
      <c r="D309" s="71">
        <v>15665</v>
      </c>
      <c r="E309" s="70">
        <v>0</v>
      </c>
      <c r="F309" s="17">
        <v>3381364.22</v>
      </c>
      <c r="G309" s="18">
        <f t="shared" si="16"/>
        <v>27802.59067088375</v>
      </c>
      <c r="H309" s="17">
        <f t="shared" si="17"/>
        <v>7608069.4950000001</v>
      </c>
      <c r="I309" s="17">
        <f t="shared" si="18"/>
        <v>53194.29585655198</v>
      </c>
      <c r="J309" s="19">
        <f t="shared" si="19"/>
        <v>25391.71</v>
      </c>
    </row>
    <row r="310" spans="1:10" x14ac:dyDescent="0.25">
      <c r="A310" s="10" t="s">
        <v>548</v>
      </c>
      <c r="B310" s="16" t="s">
        <v>549</v>
      </c>
      <c r="C310" s="70">
        <v>1</v>
      </c>
      <c r="D310" s="71">
        <v>13520</v>
      </c>
      <c r="E310" s="70">
        <v>0</v>
      </c>
      <c r="F310" s="17">
        <v>3556448.4000000004</v>
      </c>
      <c r="G310" s="18">
        <f t="shared" si="16"/>
        <v>29242.185305704646</v>
      </c>
      <c r="H310" s="17">
        <f t="shared" si="17"/>
        <v>10669345.200000001</v>
      </c>
      <c r="I310" s="17">
        <f t="shared" si="18"/>
        <v>74598.202019247314</v>
      </c>
      <c r="J310" s="19">
        <f t="shared" si="19"/>
        <v>45356.02</v>
      </c>
    </row>
    <row r="311" spans="1:10" x14ac:dyDescent="0.25">
      <c r="A311" s="10" t="s">
        <v>550</v>
      </c>
      <c r="B311" s="16" t="s">
        <v>551</v>
      </c>
      <c r="C311" s="70">
        <v>1</v>
      </c>
      <c r="D311" s="71">
        <v>71374</v>
      </c>
      <c r="E311" s="70">
        <v>0</v>
      </c>
      <c r="F311" s="17">
        <v>24953090.859999999</v>
      </c>
      <c r="G311" s="18">
        <f t="shared" si="16"/>
        <v>205171.79635678243</v>
      </c>
      <c r="H311" s="17">
        <f t="shared" si="17"/>
        <v>74859272.579999998</v>
      </c>
      <c r="I311" s="17">
        <f t="shared" si="18"/>
        <v>523402.98624293646</v>
      </c>
      <c r="J311" s="19">
        <f t="shared" si="19"/>
        <v>318231.19</v>
      </c>
    </row>
    <row r="312" spans="1:10" x14ac:dyDescent="0.25">
      <c r="A312" s="10" t="s">
        <v>1219</v>
      </c>
      <c r="B312" s="16" t="s">
        <v>1268</v>
      </c>
      <c r="C312" s="70">
        <v>4</v>
      </c>
      <c r="D312" s="71">
        <v>16165</v>
      </c>
      <c r="E312" s="70">
        <v>0</v>
      </c>
      <c r="F312" s="17">
        <v>3967327.8100000005</v>
      </c>
      <c r="G312" s="18">
        <f t="shared" si="16"/>
        <v>32620.559035383558</v>
      </c>
      <c r="H312" s="17">
        <f t="shared" si="17"/>
        <v>0</v>
      </c>
      <c r="I312" s="17">
        <f t="shared" si="18"/>
        <v>0</v>
      </c>
      <c r="J312" s="19">
        <f t="shared" si="19"/>
        <v>-32620.560000000001</v>
      </c>
    </row>
    <row r="313" spans="1:10" x14ac:dyDescent="0.25">
      <c r="A313" s="10" t="s">
        <v>1334</v>
      </c>
      <c r="B313" s="16" t="s">
        <v>1393</v>
      </c>
      <c r="C313" s="70">
        <v>4</v>
      </c>
      <c r="D313" s="71">
        <v>46487</v>
      </c>
      <c r="E313" s="70">
        <v>0</v>
      </c>
      <c r="F313" s="17">
        <v>11826148.529999999</v>
      </c>
      <c r="G313" s="18">
        <f t="shared" si="16"/>
        <v>97238.139815847317</v>
      </c>
      <c r="H313" s="17">
        <f t="shared" si="17"/>
        <v>0</v>
      </c>
      <c r="I313" s="17">
        <f t="shared" si="18"/>
        <v>0</v>
      </c>
      <c r="J313" s="19">
        <f t="shared" si="19"/>
        <v>-97238.14</v>
      </c>
    </row>
    <row r="314" spans="1:10" x14ac:dyDescent="0.25">
      <c r="A314" s="10" t="s">
        <v>554</v>
      </c>
      <c r="B314" s="16" t="s">
        <v>555</v>
      </c>
      <c r="C314" s="70">
        <v>3</v>
      </c>
      <c r="D314" s="71">
        <v>67264</v>
      </c>
      <c r="E314" s="70">
        <v>0</v>
      </c>
      <c r="F314" s="17">
        <v>20855008.739999998</v>
      </c>
      <c r="G314" s="18">
        <f t="shared" si="16"/>
        <v>171476.13617202203</v>
      </c>
      <c r="H314" s="17">
        <f t="shared" si="17"/>
        <v>31282513.109999999</v>
      </c>
      <c r="I314" s="17">
        <f t="shared" si="18"/>
        <v>218721.87926298723</v>
      </c>
      <c r="J314" s="19">
        <f t="shared" si="19"/>
        <v>47245.74</v>
      </c>
    </row>
    <row r="315" spans="1:10" x14ac:dyDescent="0.25">
      <c r="A315" s="10" t="s">
        <v>556</v>
      </c>
      <c r="B315" s="16" t="s">
        <v>557</v>
      </c>
      <c r="C315" s="70">
        <v>1</v>
      </c>
      <c r="D315" s="71">
        <v>58078</v>
      </c>
      <c r="E315" s="70">
        <v>0</v>
      </c>
      <c r="F315" s="17">
        <v>18973179.210000001</v>
      </c>
      <c r="G315" s="18">
        <f t="shared" si="16"/>
        <v>156003.16942519476</v>
      </c>
      <c r="H315" s="17">
        <f t="shared" si="17"/>
        <v>56919537.630000003</v>
      </c>
      <c r="I315" s="17">
        <f t="shared" si="18"/>
        <v>397971.48628810782</v>
      </c>
      <c r="J315" s="19">
        <f t="shared" si="19"/>
        <v>241968.32</v>
      </c>
    </row>
    <row r="316" spans="1:10" x14ac:dyDescent="0.25">
      <c r="A316" s="10" t="s">
        <v>1395</v>
      </c>
      <c r="B316" s="16" t="s">
        <v>1404</v>
      </c>
      <c r="C316" s="70">
        <v>2</v>
      </c>
      <c r="D316" s="71">
        <v>46052</v>
      </c>
      <c r="E316" s="70">
        <v>0</v>
      </c>
      <c r="F316" s="17">
        <v>13126994.600000001</v>
      </c>
      <c r="G316" s="18">
        <f t="shared" si="16"/>
        <v>107934.08632055065</v>
      </c>
      <c r="H316" s="17">
        <f t="shared" si="17"/>
        <v>29535737.850000001</v>
      </c>
      <c r="I316" s="17">
        <f t="shared" si="18"/>
        <v>206508.7311001831</v>
      </c>
      <c r="J316" s="19">
        <f t="shared" si="19"/>
        <v>98574.64</v>
      </c>
    </row>
    <row r="317" spans="1:10" x14ac:dyDescent="0.25">
      <c r="A317" s="10" t="s">
        <v>558</v>
      </c>
      <c r="B317" s="16" t="s">
        <v>559</v>
      </c>
      <c r="C317" s="70">
        <v>2</v>
      </c>
      <c r="D317" s="71">
        <v>31921</v>
      </c>
      <c r="E317" s="70">
        <v>0</v>
      </c>
      <c r="F317" s="17">
        <v>7729050.46</v>
      </c>
      <c r="G317" s="18">
        <f t="shared" si="16"/>
        <v>63550.570785298529</v>
      </c>
      <c r="H317" s="17">
        <f t="shared" si="17"/>
        <v>17390363.535</v>
      </c>
      <c r="I317" s="17">
        <f t="shared" si="18"/>
        <v>121590.39077412938</v>
      </c>
      <c r="J317" s="19">
        <f t="shared" si="19"/>
        <v>58039.82</v>
      </c>
    </row>
    <row r="318" spans="1:10" x14ac:dyDescent="0.25">
      <c r="A318" s="10" t="s">
        <v>560</v>
      </c>
      <c r="B318" s="16" t="s">
        <v>561</v>
      </c>
      <c r="C318" s="70">
        <v>3</v>
      </c>
      <c r="D318" s="71">
        <v>12940</v>
      </c>
      <c r="E318" s="70">
        <v>0</v>
      </c>
      <c r="F318" s="17">
        <v>2566275.2000000002</v>
      </c>
      <c r="G318" s="18">
        <f t="shared" si="16"/>
        <v>21100.684307365245</v>
      </c>
      <c r="H318" s="17">
        <f t="shared" si="17"/>
        <v>3849412.8000000003</v>
      </c>
      <c r="I318" s="17">
        <f t="shared" si="18"/>
        <v>26914.423362164383</v>
      </c>
      <c r="J318" s="19">
        <f t="shared" si="19"/>
        <v>5813.74</v>
      </c>
    </row>
    <row r="319" spans="1:10" x14ac:dyDescent="0.25">
      <c r="A319" s="10" t="s">
        <v>562</v>
      </c>
      <c r="B319" s="16" t="s">
        <v>563</v>
      </c>
      <c r="C319" s="70">
        <v>5</v>
      </c>
      <c r="D319" s="71">
        <v>48540</v>
      </c>
      <c r="E319" s="70">
        <v>0</v>
      </c>
      <c r="F319" s="17">
        <v>10400933.869999999</v>
      </c>
      <c r="G319" s="18">
        <f t="shared" si="16"/>
        <v>85519.597466652311</v>
      </c>
      <c r="H319" s="17">
        <f t="shared" si="17"/>
        <v>0</v>
      </c>
      <c r="I319" s="17">
        <f t="shared" si="18"/>
        <v>0</v>
      </c>
      <c r="J319" s="19">
        <f t="shared" si="19"/>
        <v>-85519.6</v>
      </c>
    </row>
    <row r="320" spans="1:10" x14ac:dyDescent="0.25">
      <c r="A320" s="10" t="s">
        <v>564</v>
      </c>
      <c r="B320" s="16" t="s">
        <v>565</v>
      </c>
      <c r="C320" s="70">
        <v>5</v>
      </c>
      <c r="D320" s="71">
        <v>40443</v>
      </c>
      <c r="E320" s="70">
        <v>0</v>
      </c>
      <c r="F320" s="17">
        <v>8245743.5800000001</v>
      </c>
      <c r="G320" s="18">
        <f t="shared" si="16"/>
        <v>67798.976571594394</v>
      </c>
      <c r="H320" s="17">
        <f t="shared" si="17"/>
        <v>0</v>
      </c>
      <c r="I320" s="17">
        <f t="shared" si="18"/>
        <v>0</v>
      </c>
      <c r="J320" s="19">
        <f t="shared" si="19"/>
        <v>-67798.98</v>
      </c>
    </row>
    <row r="321" spans="1:10" x14ac:dyDescent="0.25">
      <c r="A321" s="10" t="s">
        <v>378</v>
      </c>
      <c r="B321" s="16" t="s">
        <v>1410</v>
      </c>
      <c r="C321" s="70">
        <v>5</v>
      </c>
      <c r="D321" s="71">
        <v>26164</v>
      </c>
      <c r="E321" s="70">
        <v>0</v>
      </c>
      <c r="F321" s="17">
        <v>4663325.66</v>
      </c>
      <c r="G321" s="18">
        <f t="shared" si="16"/>
        <v>38343.262084321927</v>
      </c>
      <c r="H321" s="17">
        <f t="shared" si="17"/>
        <v>0</v>
      </c>
      <c r="I321" s="17">
        <f t="shared" si="18"/>
        <v>0</v>
      </c>
      <c r="J321" s="19">
        <f t="shared" si="19"/>
        <v>-38343.26</v>
      </c>
    </row>
    <row r="322" spans="1:10" x14ac:dyDescent="0.25">
      <c r="A322" s="10" t="s">
        <v>566</v>
      </c>
      <c r="B322" s="16" t="s">
        <v>567</v>
      </c>
      <c r="C322" s="70">
        <v>1</v>
      </c>
      <c r="D322" s="71">
        <v>40206</v>
      </c>
      <c r="E322" s="70">
        <v>0</v>
      </c>
      <c r="F322" s="17">
        <v>8428383.7799999993</v>
      </c>
      <c r="G322" s="18">
        <f t="shared" si="16"/>
        <v>69300.6990688675</v>
      </c>
      <c r="H322" s="17">
        <f t="shared" si="17"/>
        <v>25285151.339999996</v>
      </c>
      <c r="I322" s="17">
        <f t="shared" si="18"/>
        <v>176789.37108048217</v>
      </c>
      <c r="J322" s="19">
        <f t="shared" si="19"/>
        <v>107488.67</v>
      </c>
    </row>
    <row r="323" spans="1:10" x14ac:dyDescent="0.25">
      <c r="A323" s="10" t="s">
        <v>568</v>
      </c>
      <c r="B323" s="16" t="s">
        <v>569</v>
      </c>
      <c r="C323" s="70">
        <v>2</v>
      </c>
      <c r="D323" s="71">
        <v>4509</v>
      </c>
      <c r="E323" s="70">
        <v>0</v>
      </c>
      <c r="F323" s="17">
        <v>1283285.4100000001</v>
      </c>
      <c r="G323" s="18">
        <f t="shared" si="16"/>
        <v>10551.557491830097</v>
      </c>
      <c r="H323" s="17">
        <f t="shared" si="17"/>
        <v>2887392.1725000003</v>
      </c>
      <c r="I323" s="17">
        <f t="shared" si="18"/>
        <v>20188.142810577388</v>
      </c>
      <c r="J323" s="19">
        <f t="shared" si="19"/>
        <v>9636.59</v>
      </c>
    </row>
    <row r="324" spans="1:10" x14ac:dyDescent="0.25">
      <c r="A324" s="10" t="s">
        <v>570</v>
      </c>
      <c r="B324" s="16" t="s">
        <v>571</v>
      </c>
      <c r="C324" s="70">
        <v>3</v>
      </c>
      <c r="D324" s="71">
        <v>15056</v>
      </c>
      <c r="E324" s="70">
        <v>0</v>
      </c>
      <c r="F324" s="17">
        <v>3642845.9999999995</v>
      </c>
      <c r="G324" s="18">
        <f t="shared" si="16"/>
        <v>29952.572283108315</v>
      </c>
      <c r="H324" s="17">
        <f t="shared" si="17"/>
        <v>5464268.9999999991</v>
      </c>
      <c r="I324" s="17">
        <f t="shared" si="18"/>
        <v>38205.216450350708</v>
      </c>
      <c r="J324" s="19">
        <f t="shared" si="19"/>
        <v>8252.64</v>
      </c>
    </row>
    <row r="325" spans="1:10" x14ac:dyDescent="0.25">
      <c r="A325" s="10" t="s">
        <v>572</v>
      </c>
      <c r="B325" s="16" t="s">
        <v>573</v>
      </c>
      <c r="C325" s="70">
        <v>1</v>
      </c>
      <c r="D325" s="71">
        <v>17561</v>
      </c>
      <c r="E325" s="70">
        <v>0</v>
      </c>
      <c r="F325" s="17">
        <v>4538952.9800000004</v>
      </c>
      <c r="G325" s="18">
        <f t="shared" si="16"/>
        <v>37320.632610623645</v>
      </c>
      <c r="H325" s="17">
        <f t="shared" si="17"/>
        <v>13616858.940000001</v>
      </c>
      <c r="I325" s="17">
        <f t="shared" si="18"/>
        <v>95206.704350864355</v>
      </c>
      <c r="J325" s="19">
        <f t="shared" si="19"/>
        <v>57886.07</v>
      </c>
    </row>
    <row r="326" spans="1:10" x14ac:dyDescent="0.25">
      <c r="A326" s="10" t="s">
        <v>574</v>
      </c>
      <c r="B326" s="16" t="s">
        <v>575</v>
      </c>
      <c r="C326" s="70">
        <v>5</v>
      </c>
      <c r="D326" s="71">
        <v>12322</v>
      </c>
      <c r="E326" s="70">
        <v>0</v>
      </c>
      <c r="F326" s="17">
        <v>2023025.96</v>
      </c>
      <c r="G326" s="18">
        <f t="shared" si="16"/>
        <v>16633.926138383176</v>
      </c>
      <c r="H326" s="17">
        <f t="shared" si="17"/>
        <v>0</v>
      </c>
      <c r="I326" s="17">
        <f t="shared" si="18"/>
        <v>0</v>
      </c>
      <c r="J326" s="19">
        <f t="shared" si="19"/>
        <v>-16633.93</v>
      </c>
    </row>
    <row r="327" spans="1:10" x14ac:dyDescent="0.25">
      <c r="A327" s="10" t="s">
        <v>576</v>
      </c>
      <c r="B327" s="16" t="s">
        <v>577</v>
      </c>
      <c r="C327" s="70">
        <v>3</v>
      </c>
      <c r="D327" s="71">
        <v>90552</v>
      </c>
      <c r="E327" s="70">
        <v>0</v>
      </c>
      <c r="F327" s="17">
        <v>27656973.32</v>
      </c>
      <c r="G327" s="18">
        <f t="shared" si="16"/>
        <v>227403.92882358964</v>
      </c>
      <c r="H327" s="17">
        <f t="shared" si="17"/>
        <v>41485459.980000004</v>
      </c>
      <c r="I327" s="17">
        <f t="shared" si="18"/>
        <v>290059.10545001761</v>
      </c>
      <c r="J327" s="19">
        <f t="shared" si="19"/>
        <v>62655.18</v>
      </c>
    </row>
    <row r="328" spans="1:10" x14ac:dyDescent="0.25">
      <c r="A328" s="10" t="s">
        <v>578</v>
      </c>
      <c r="B328" s="16" t="s">
        <v>579</v>
      </c>
      <c r="C328" s="70">
        <v>5</v>
      </c>
      <c r="D328" s="71">
        <v>61196</v>
      </c>
      <c r="E328" s="70">
        <v>0</v>
      </c>
      <c r="F328" s="17">
        <v>16984611.879999999</v>
      </c>
      <c r="G328" s="18">
        <f t="shared" ref="G328:G391" si="20">SUM(F328/$F$6)*50000000</f>
        <v>139652.57247664058</v>
      </c>
      <c r="H328" s="17">
        <f t="shared" ref="H328:H391" si="21">IF(E328=1,F328*0,IF(C328=1,F328*3,IF(C328=2,F328*2.25,IF(C328=3,F328*1.5,IF(C328=4,F328*0,IF(C328=5,F328*0))))))</f>
        <v>0</v>
      </c>
      <c r="I328" s="17">
        <f t="shared" ref="I328:I391" si="22">SUM(H328/$H$6)*$G$6</f>
        <v>0</v>
      </c>
      <c r="J328" s="19">
        <f t="shared" ref="J328:J391" si="23">ROUND(SUM(I328-G328),2)</f>
        <v>-139652.57</v>
      </c>
    </row>
    <row r="329" spans="1:10" x14ac:dyDescent="0.25">
      <c r="A329" s="10" t="s">
        <v>580</v>
      </c>
      <c r="B329" s="16" t="s">
        <v>581</v>
      </c>
      <c r="C329" s="70">
        <v>2</v>
      </c>
      <c r="D329" s="71">
        <v>33742</v>
      </c>
      <c r="E329" s="70">
        <v>0</v>
      </c>
      <c r="F329" s="17">
        <v>8772365.5899999999</v>
      </c>
      <c r="G329" s="18">
        <f t="shared" si="20"/>
        <v>72129.0206690942</v>
      </c>
      <c r="H329" s="17">
        <f t="shared" si="21"/>
        <v>19737822.577500001</v>
      </c>
      <c r="I329" s="17">
        <f t="shared" si="22"/>
        <v>138003.41524767663</v>
      </c>
      <c r="J329" s="19">
        <f t="shared" si="23"/>
        <v>65874.39</v>
      </c>
    </row>
    <row r="330" spans="1:10" x14ac:dyDescent="0.25">
      <c r="A330" s="10" t="s">
        <v>582</v>
      </c>
      <c r="B330" s="16" t="s">
        <v>583</v>
      </c>
      <c r="C330" s="70">
        <v>5</v>
      </c>
      <c r="D330" s="71">
        <v>50150</v>
      </c>
      <c r="E330" s="70">
        <v>0</v>
      </c>
      <c r="F330" s="17">
        <v>12896194.560000001</v>
      </c>
      <c r="G330" s="18">
        <f t="shared" si="20"/>
        <v>106036.37917590485</v>
      </c>
      <c r="H330" s="17">
        <f t="shared" si="21"/>
        <v>0</v>
      </c>
      <c r="I330" s="17">
        <f t="shared" si="22"/>
        <v>0</v>
      </c>
      <c r="J330" s="19">
        <f t="shared" si="23"/>
        <v>-106036.38</v>
      </c>
    </row>
    <row r="331" spans="1:10" x14ac:dyDescent="0.25">
      <c r="A331" s="10" t="s">
        <v>584</v>
      </c>
      <c r="B331" s="16" t="s">
        <v>585</v>
      </c>
      <c r="C331" s="70">
        <v>1</v>
      </c>
      <c r="D331" s="71">
        <v>15914</v>
      </c>
      <c r="E331" s="70">
        <v>0</v>
      </c>
      <c r="F331" s="17">
        <v>4454208.7</v>
      </c>
      <c r="G331" s="18">
        <f t="shared" si="20"/>
        <v>36623.839726082282</v>
      </c>
      <c r="H331" s="17">
        <f t="shared" si="21"/>
        <v>13362626.100000001</v>
      </c>
      <c r="I331" s="17">
        <f t="shared" si="22"/>
        <v>93429.152645231385</v>
      </c>
      <c r="J331" s="19">
        <f t="shared" si="23"/>
        <v>56805.31</v>
      </c>
    </row>
    <row r="332" spans="1:10" x14ac:dyDescent="0.25">
      <c r="A332" s="10" t="s">
        <v>586</v>
      </c>
      <c r="B332" s="16" t="s">
        <v>587</v>
      </c>
      <c r="C332" s="70">
        <v>2</v>
      </c>
      <c r="D332" s="71">
        <v>8415</v>
      </c>
      <c r="E332" s="70">
        <v>0</v>
      </c>
      <c r="F332" s="17">
        <v>1462453.95</v>
      </c>
      <c r="G332" s="18">
        <f t="shared" si="20"/>
        <v>12024.734959449914</v>
      </c>
      <c r="H332" s="17">
        <f t="shared" si="21"/>
        <v>3290521.3874999997</v>
      </c>
      <c r="I332" s="17">
        <f t="shared" si="22"/>
        <v>23006.752018238094</v>
      </c>
      <c r="J332" s="19">
        <f t="shared" si="23"/>
        <v>10982.02</v>
      </c>
    </row>
    <row r="333" spans="1:10" x14ac:dyDescent="0.25">
      <c r="A333" s="10" t="s">
        <v>588</v>
      </c>
      <c r="B333" s="16" t="s">
        <v>589</v>
      </c>
      <c r="C333" s="70">
        <v>3</v>
      </c>
      <c r="D333" s="71">
        <v>29417</v>
      </c>
      <c r="E333" s="70">
        <v>0</v>
      </c>
      <c r="F333" s="17">
        <v>7959357.6899999995</v>
      </c>
      <c r="G333" s="18">
        <f t="shared" si="20"/>
        <v>65444.225898333076</v>
      </c>
      <c r="H333" s="17">
        <f t="shared" si="21"/>
        <v>11939036.535</v>
      </c>
      <c r="I333" s="17">
        <f t="shared" si="22"/>
        <v>83475.662532045957</v>
      </c>
      <c r="J333" s="19">
        <f t="shared" si="23"/>
        <v>18031.439999999999</v>
      </c>
    </row>
    <row r="334" spans="1:10" x14ac:dyDescent="0.25">
      <c r="A334" s="10" t="s">
        <v>590</v>
      </c>
      <c r="B334" s="16" t="s">
        <v>591</v>
      </c>
      <c r="C334" s="70">
        <v>4</v>
      </c>
      <c r="D334" s="71">
        <v>15146</v>
      </c>
      <c r="E334" s="70">
        <v>0</v>
      </c>
      <c r="F334" s="17">
        <v>3500703.34</v>
      </c>
      <c r="G334" s="18">
        <f t="shared" si="20"/>
        <v>28783.832704722823</v>
      </c>
      <c r="H334" s="17">
        <f t="shared" si="21"/>
        <v>0</v>
      </c>
      <c r="I334" s="17">
        <f t="shared" si="22"/>
        <v>0</v>
      </c>
      <c r="J334" s="19">
        <f t="shared" si="23"/>
        <v>-28783.83</v>
      </c>
    </row>
    <row r="335" spans="1:10" x14ac:dyDescent="0.25">
      <c r="A335" s="10" t="s">
        <v>592</v>
      </c>
      <c r="B335" s="16" t="s">
        <v>1405</v>
      </c>
      <c r="C335" s="70">
        <v>3</v>
      </c>
      <c r="D335" s="71">
        <v>1579</v>
      </c>
      <c r="E335" s="70">
        <v>0</v>
      </c>
      <c r="F335" s="17">
        <v>293709.78999999998</v>
      </c>
      <c r="G335" s="18">
        <f t="shared" si="20"/>
        <v>2414.9699754619232</v>
      </c>
      <c r="H335" s="17">
        <f t="shared" si="21"/>
        <v>440564.68499999994</v>
      </c>
      <c r="I335" s="17">
        <f t="shared" si="22"/>
        <v>3080.3514890657066</v>
      </c>
      <c r="J335" s="19">
        <f t="shared" si="23"/>
        <v>665.38</v>
      </c>
    </row>
    <row r="336" spans="1:10" x14ac:dyDescent="0.25">
      <c r="A336" s="10" t="s">
        <v>1220</v>
      </c>
      <c r="B336" s="16" t="s">
        <v>1269</v>
      </c>
      <c r="C336" s="70">
        <v>4</v>
      </c>
      <c r="D336" s="71">
        <v>31727</v>
      </c>
      <c r="E336" s="70">
        <v>0</v>
      </c>
      <c r="F336" s="17">
        <v>8422609.0199999996</v>
      </c>
      <c r="G336" s="18">
        <f t="shared" si="20"/>
        <v>69253.217260326157</v>
      </c>
      <c r="H336" s="17">
        <f t="shared" si="21"/>
        <v>0</v>
      </c>
      <c r="I336" s="17">
        <f t="shared" si="22"/>
        <v>0</v>
      </c>
      <c r="J336" s="19">
        <f t="shared" si="23"/>
        <v>-69253.22</v>
      </c>
    </row>
    <row r="337" spans="1:10" x14ac:dyDescent="0.25">
      <c r="A337" s="10" t="s">
        <v>593</v>
      </c>
      <c r="B337" s="16" t="s">
        <v>594</v>
      </c>
      <c r="C337" s="70">
        <v>1</v>
      </c>
      <c r="D337" s="71">
        <v>27252</v>
      </c>
      <c r="E337" s="70">
        <v>0</v>
      </c>
      <c r="F337" s="17">
        <v>6137433.7600000007</v>
      </c>
      <c r="G337" s="18">
        <f t="shared" si="20"/>
        <v>50463.820960092547</v>
      </c>
      <c r="H337" s="17">
        <f t="shared" si="21"/>
        <v>18412301.280000001</v>
      </c>
      <c r="I337" s="17">
        <f t="shared" si="22"/>
        <v>128735.60136799078</v>
      </c>
      <c r="J337" s="19">
        <f t="shared" si="23"/>
        <v>78271.78</v>
      </c>
    </row>
    <row r="338" spans="1:10" x14ac:dyDescent="0.25">
      <c r="A338" s="10" t="s">
        <v>595</v>
      </c>
      <c r="B338" s="16" t="s">
        <v>596</v>
      </c>
      <c r="C338" s="70">
        <v>1</v>
      </c>
      <c r="D338" s="71">
        <v>27933</v>
      </c>
      <c r="E338" s="70">
        <v>0</v>
      </c>
      <c r="F338" s="17">
        <v>5579982.7199999997</v>
      </c>
      <c r="G338" s="18">
        <f t="shared" si="20"/>
        <v>45880.29133246241</v>
      </c>
      <c r="H338" s="17">
        <f t="shared" si="21"/>
        <v>16739948.16</v>
      </c>
      <c r="I338" s="17">
        <f t="shared" si="22"/>
        <v>117042.79983662046</v>
      </c>
      <c r="J338" s="19">
        <f t="shared" si="23"/>
        <v>71162.509999999995</v>
      </c>
    </row>
    <row r="339" spans="1:10" x14ac:dyDescent="0.25">
      <c r="A339" s="10" t="s">
        <v>1221</v>
      </c>
      <c r="B339" s="16" t="s">
        <v>1310</v>
      </c>
      <c r="C339" s="70">
        <v>4</v>
      </c>
      <c r="D339" s="71">
        <v>11805</v>
      </c>
      <c r="E339" s="70">
        <v>0</v>
      </c>
      <c r="F339" s="17">
        <v>2212995.35</v>
      </c>
      <c r="G339" s="18">
        <f t="shared" si="20"/>
        <v>18195.911433823334</v>
      </c>
      <c r="H339" s="17">
        <f t="shared" si="21"/>
        <v>0</v>
      </c>
      <c r="I339" s="17">
        <f t="shared" si="22"/>
        <v>0</v>
      </c>
      <c r="J339" s="19">
        <f t="shared" si="23"/>
        <v>-18195.91</v>
      </c>
    </row>
    <row r="340" spans="1:10" x14ac:dyDescent="0.25">
      <c r="A340" s="10" t="s">
        <v>597</v>
      </c>
      <c r="B340" s="16" t="s">
        <v>598</v>
      </c>
      <c r="C340" s="70">
        <v>2</v>
      </c>
      <c r="D340" s="71">
        <v>9630</v>
      </c>
      <c r="E340" s="70">
        <v>0</v>
      </c>
      <c r="F340" s="17">
        <v>2430034.1999999997</v>
      </c>
      <c r="G340" s="18">
        <f t="shared" si="20"/>
        <v>19980.469947377762</v>
      </c>
      <c r="H340" s="17">
        <f t="shared" si="21"/>
        <v>5467576.9499999993</v>
      </c>
      <c r="I340" s="17">
        <f t="shared" si="22"/>
        <v>38228.345060189822</v>
      </c>
      <c r="J340" s="19">
        <f t="shared" si="23"/>
        <v>18247.88</v>
      </c>
    </row>
    <row r="341" spans="1:10" x14ac:dyDescent="0.25">
      <c r="A341" s="10" t="s">
        <v>599</v>
      </c>
      <c r="B341" s="16" t="s">
        <v>600</v>
      </c>
      <c r="C341" s="70">
        <v>1</v>
      </c>
      <c r="D341" s="71">
        <v>18417</v>
      </c>
      <c r="E341" s="70">
        <v>0</v>
      </c>
      <c r="F341" s="17">
        <v>5309563.8000000007</v>
      </c>
      <c r="G341" s="18">
        <f t="shared" si="20"/>
        <v>43656.825874954724</v>
      </c>
      <c r="H341" s="17">
        <f t="shared" si="21"/>
        <v>15928691.400000002</v>
      </c>
      <c r="I341" s="17">
        <f t="shared" si="22"/>
        <v>111370.63396912561</v>
      </c>
      <c r="J341" s="19">
        <f t="shared" si="23"/>
        <v>67713.81</v>
      </c>
    </row>
    <row r="342" spans="1:10" x14ac:dyDescent="0.25">
      <c r="A342" s="10" t="s">
        <v>601</v>
      </c>
      <c r="B342" s="16" t="s">
        <v>602</v>
      </c>
      <c r="C342" s="70">
        <v>5</v>
      </c>
      <c r="D342" s="71">
        <v>29884</v>
      </c>
      <c r="E342" s="70">
        <v>0</v>
      </c>
      <c r="F342" s="17">
        <v>6762935.8600000003</v>
      </c>
      <c r="G342" s="18">
        <f t="shared" si="20"/>
        <v>55606.886811211705</v>
      </c>
      <c r="H342" s="17">
        <f t="shared" si="21"/>
        <v>0</v>
      </c>
      <c r="I342" s="17">
        <f t="shared" si="22"/>
        <v>0</v>
      </c>
      <c r="J342" s="19">
        <f t="shared" si="23"/>
        <v>-55606.89</v>
      </c>
    </row>
    <row r="343" spans="1:10" x14ac:dyDescent="0.25">
      <c r="A343" s="10" t="s">
        <v>1222</v>
      </c>
      <c r="B343" s="16" t="s">
        <v>1270</v>
      </c>
      <c r="C343" s="70">
        <v>4</v>
      </c>
      <c r="D343" s="71">
        <v>33505</v>
      </c>
      <c r="E343" s="70">
        <v>0</v>
      </c>
      <c r="F343" s="17">
        <v>7430178.1199999992</v>
      </c>
      <c r="G343" s="18">
        <f t="shared" si="20"/>
        <v>61093.15277551394</v>
      </c>
      <c r="H343" s="17">
        <f t="shared" si="21"/>
        <v>0</v>
      </c>
      <c r="I343" s="17">
        <f t="shared" si="22"/>
        <v>0</v>
      </c>
      <c r="J343" s="19">
        <f t="shared" si="23"/>
        <v>-61093.15</v>
      </c>
    </row>
    <row r="344" spans="1:10" x14ac:dyDescent="0.25">
      <c r="A344" s="10" t="s">
        <v>603</v>
      </c>
      <c r="B344" s="16" t="s">
        <v>1356</v>
      </c>
      <c r="C344" s="70">
        <v>4</v>
      </c>
      <c r="D344" s="71">
        <v>30293</v>
      </c>
      <c r="E344" s="70">
        <v>0</v>
      </c>
      <c r="F344" s="17">
        <v>6668673.96</v>
      </c>
      <c r="G344" s="18">
        <f t="shared" si="20"/>
        <v>54831.837200744201</v>
      </c>
      <c r="H344" s="17">
        <f t="shared" si="21"/>
        <v>0</v>
      </c>
      <c r="I344" s="17">
        <f t="shared" si="22"/>
        <v>0</v>
      </c>
      <c r="J344" s="19">
        <f t="shared" si="23"/>
        <v>-54831.839999999997</v>
      </c>
    </row>
    <row r="345" spans="1:10" x14ac:dyDescent="0.25">
      <c r="A345" s="10" t="s">
        <v>1223</v>
      </c>
      <c r="B345" s="16" t="s">
        <v>1271</v>
      </c>
      <c r="C345" s="70">
        <v>5</v>
      </c>
      <c r="D345" s="71">
        <v>19934</v>
      </c>
      <c r="E345" s="70">
        <v>0</v>
      </c>
      <c r="F345" s="17">
        <v>5130247.6199999992</v>
      </c>
      <c r="G345" s="18">
        <f t="shared" si="20"/>
        <v>42182.434466978397</v>
      </c>
      <c r="H345" s="17">
        <f t="shared" si="21"/>
        <v>0</v>
      </c>
      <c r="I345" s="17">
        <f t="shared" si="22"/>
        <v>0</v>
      </c>
      <c r="J345" s="19">
        <f t="shared" si="23"/>
        <v>-42182.43</v>
      </c>
    </row>
    <row r="346" spans="1:10" x14ac:dyDescent="0.25">
      <c r="A346" s="10" t="s">
        <v>604</v>
      </c>
      <c r="B346" s="16" t="s">
        <v>605</v>
      </c>
      <c r="C346" s="70">
        <v>5</v>
      </c>
      <c r="D346" s="71">
        <v>26182</v>
      </c>
      <c r="E346" s="70">
        <v>0</v>
      </c>
      <c r="F346" s="17">
        <v>7428359.6999999993</v>
      </c>
      <c r="G346" s="18">
        <f t="shared" si="20"/>
        <v>61078.201180938966</v>
      </c>
      <c r="H346" s="17">
        <f t="shared" si="21"/>
        <v>0</v>
      </c>
      <c r="I346" s="17">
        <f t="shared" si="22"/>
        <v>0</v>
      </c>
      <c r="J346" s="19">
        <f t="shared" si="23"/>
        <v>-61078.2</v>
      </c>
    </row>
    <row r="347" spans="1:10" x14ac:dyDescent="0.25">
      <c r="A347" s="10" t="s">
        <v>1224</v>
      </c>
      <c r="B347" s="16" t="s">
        <v>1272</v>
      </c>
      <c r="C347" s="70">
        <v>3</v>
      </c>
      <c r="D347" s="71">
        <v>37257</v>
      </c>
      <c r="E347" s="70">
        <v>0</v>
      </c>
      <c r="F347" s="17">
        <v>8221797.7199999997</v>
      </c>
      <c r="G347" s="18">
        <f t="shared" si="20"/>
        <v>67602.086529431981</v>
      </c>
      <c r="H347" s="17">
        <f t="shared" si="21"/>
        <v>12332696.58</v>
      </c>
      <c r="I347" s="17">
        <f t="shared" si="22"/>
        <v>86228.064953500652</v>
      </c>
      <c r="J347" s="19">
        <f t="shared" si="23"/>
        <v>18625.98</v>
      </c>
    </row>
    <row r="348" spans="1:10" x14ac:dyDescent="0.25">
      <c r="A348" s="10" t="s">
        <v>606</v>
      </c>
      <c r="B348" s="16" t="s">
        <v>607</v>
      </c>
      <c r="C348" s="70">
        <v>1</v>
      </c>
      <c r="D348" s="71">
        <v>61517</v>
      </c>
      <c r="E348" s="70">
        <v>0</v>
      </c>
      <c r="F348" s="17">
        <v>17384390.010000002</v>
      </c>
      <c r="G348" s="18">
        <f t="shared" si="20"/>
        <v>142939.66815294174</v>
      </c>
      <c r="H348" s="17">
        <f t="shared" si="21"/>
        <v>52153170.030000001</v>
      </c>
      <c r="I348" s="17">
        <f t="shared" si="22"/>
        <v>364645.87478546426</v>
      </c>
      <c r="J348" s="19">
        <f t="shared" si="23"/>
        <v>221706.21</v>
      </c>
    </row>
    <row r="349" spans="1:10" x14ac:dyDescent="0.25">
      <c r="A349" s="10" t="s">
        <v>608</v>
      </c>
      <c r="B349" s="16" t="s">
        <v>609</v>
      </c>
      <c r="C349" s="70">
        <v>1</v>
      </c>
      <c r="D349" s="71">
        <v>27237</v>
      </c>
      <c r="E349" s="70">
        <v>0</v>
      </c>
      <c r="F349" s="17">
        <v>5440612.1399999987</v>
      </c>
      <c r="G349" s="18">
        <f t="shared" si="20"/>
        <v>44734.344627169688</v>
      </c>
      <c r="H349" s="17">
        <f t="shared" si="21"/>
        <v>16321836.419999996</v>
      </c>
      <c r="I349" s="17">
        <f t="shared" si="22"/>
        <v>114119.43542554682</v>
      </c>
      <c r="J349" s="19">
        <f t="shared" si="23"/>
        <v>69385.09</v>
      </c>
    </row>
    <row r="350" spans="1:10" x14ac:dyDescent="0.25">
      <c r="A350" s="10" t="s">
        <v>610</v>
      </c>
      <c r="B350" s="16" t="s">
        <v>611</v>
      </c>
      <c r="C350" s="70">
        <v>3</v>
      </c>
      <c r="D350" s="71">
        <v>46942</v>
      </c>
      <c r="E350" s="70">
        <v>0</v>
      </c>
      <c r="F350" s="17">
        <v>9374051.7599999979</v>
      </c>
      <c r="G350" s="18">
        <f t="shared" si="20"/>
        <v>77076.264801476282</v>
      </c>
      <c r="H350" s="17">
        <f t="shared" si="21"/>
        <v>14061077.639999997</v>
      </c>
      <c r="I350" s="17">
        <f t="shared" si="22"/>
        <v>98312.604075931566</v>
      </c>
      <c r="J350" s="19">
        <f t="shared" si="23"/>
        <v>21236.34</v>
      </c>
    </row>
    <row r="351" spans="1:10" x14ac:dyDescent="0.25">
      <c r="A351" s="10" t="s">
        <v>612</v>
      </c>
      <c r="B351" s="16" t="s">
        <v>613</v>
      </c>
      <c r="C351" s="70">
        <v>4</v>
      </c>
      <c r="D351" s="71">
        <v>56680</v>
      </c>
      <c r="E351" s="70">
        <v>0</v>
      </c>
      <c r="F351" s="17">
        <v>17130784.609999999</v>
      </c>
      <c r="G351" s="18">
        <f t="shared" si="20"/>
        <v>140854.44849916373</v>
      </c>
      <c r="H351" s="17">
        <f t="shared" si="21"/>
        <v>0</v>
      </c>
      <c r="I351" s="17">
        <f t="shared" si="22"/>
        <v>0</v>
      </c>
      <c r="J351" s="19">
        <f t="shared" si="23"/>
        <v>-140854.45000000001</v>
      </c>
    </row>
    <row r="352" spans="1:10" x14ac:dyDescent="0.25">
      <c r="A352" s="10" t="s">
        <v>614</v>
      </c>
      <c r="B352" s="16" t="s">
        <v>615</v>
      </c>
      <c r="C352" s="70">
        <v>2</v>
      </c>
      <c r="D352" s="71">
        <v>63809</v>
      </c>
      <c r="E352" s="70">
        <v>0</v>
      </c>
      <c r="F352" s="17">
        <v>20141948.940000001</v>
      </c>
      <c r="G352" s="18">
        <f t="shared" si="20"/>
        <v>165613.14465339106</v>
      </c>
      <c r="H352" s="17">
        <f t="shared" si="21"/>
        <v>45319385.115000002</v>
      </c>
      <c r="I352" s="17">
        <f t="shared" si="22"/>
        <v>316865.24175793276</v>
      </c>
      <c r="J352" s="19">
        <f t="shared" si="23"/>
        <v>151252.1</v>
      </c>
    </row>
    <row r="353" spans="1:10" x14ac:dyDescent="0.25">
      <c r="A353" s="10" t="s">
        <v>616</v>
      </c>
      <c r="B353" s="16" t="s">
        <v>617</v>
      </c>
      <c r="C353" s="70">
        <v>4</v>
      </c>
      <c r="D353" s="71">
        <v>14475</v>
      </c>
      <c r="E353" s="70">
        <v>0</v>
      </c>
      <c r="F353" s="17">
        <v>2673243</v>
      </c>
      <c r="G353" s="18">
        <f t="shared" si="20"/>
        <v>21980.205638067964</v>
      </c>
      <c r="H353" s="17">
        <f t="shared" si="21"/>
        <v>0</v>
      </c>
      <c r="I353" s="17">
        <f t="shared" si="22"/>
        <v>0</v>
      </c>
      <c r="J353" s="19">
        <f t="shared" si="23"/>
        <v>-21980.21</v>
      </c>
    </row>
    <row r="354" spans="1:10" x14ac:dyDescent="0.25">
      <c r="A354" s="10" t="s">
        <v>618</v>
      </c>
      <c r="B354" s="16" t="s">
        <v>619</v>
      </c>
      <c r="C354" s="70">
        <v>5</v>
      </c>
      <c r="D354" s="71">
        <v>35556</v>
      </c>
      <c r="E354" s="70">
        <v>0</v>
      </c>
      <c r="F354" s="17">
        <v>10034958.479999999</v>
      </c>
      <c r="G354" s="18">
        <f t="shared" si="20"/>
        <v>82510.438055902108</v>
      </c>
      <c r="H354" s="17">
        <f t="shared" si="21"/>
        <v>0</v>
      </c>
      <c r="I354" s="17">
        <f t="shared" si="22"/>
        <v>0</v>
      </c>
      <c r="J354" s="19">
        <f t="shared" si="23"/>
        <v>-82510.44</v>
      </c>
    </row>
    <row r="355" spans="1:10" x14ac:dyDescent="0.25">
      <c r="A355" s="10" t="s">
        <v>620</v>
      </c>
      <c r="B355" s="16" t="s">
        <v>621</v>
      </c>
      <c r="C355" s="70">
        <v>4</v>
      </c>
      <c r="D355" s="71">
        <v>49377</v>
      </c>
      <c r="E355" s="70">
        <v>0</v>
      </c>
      <c r="F355" s="17">
        <v>15638800.670000002</v>
      </c>
      <c r="G355" s="18">
        <f t="shared" si="20"/>
        <v>128586.90910603903</v>
      </c>
      <c r="H355" s="17">
        <f t="shared" si="21"/>
        <v>0</v>
      </c>
      <c r="I355" s="17">
        <f t="shared" si="22"/>
        <v>0</v>
      </c>
      <c r="J355" s="19">
        <f t="shared" si="23"/>
        <v>-128586.91</v>
      </c>
    </row>
    <row r="356" spans="1:10" x14ac:dyDescent="0.25">
      <c r="A356" s="10" t="s">
        <v>622</v>
      </c>
      <c r="B356" s="16" t="s">
        <v>623</v>
      </c>
      <c r="C356" s="70">
        <v>5</v>
      </c>
      <c r="D356" s="71">
        <v>60978</v>
      </c>
      <c r="E356" s="70">
        <v>0</v>
      </c>
      <c r="F356" s="17">
        <v>16510110.810000001</v>
      </c>
      <c r="G356" s="18">
        <f t="shared" si="20"/>
        <v>135751.08237862732</v>
      </c>
      <c r="H356" s="17">
        <f t="shared" si="21"/>
        <v>0</v>
      </c>
      <c r="I356" s="17">
        <f t="shared" si="22"/>
        <v>0</v>
      </c>
      <c r="J356" s="19">
        <f t="shared" si="23"/>
        <v>-135751.07999999999</v>
      </c>
    </row>
    <row r="357" spans="1:10" x14ac:dyDescent="0.25">
      <c r="A357" s="10" t="s">
        <v>624</v>
      </c>
      <c r="B357" s="16" t="s">
        <v>625</v>
      </c>
      <c r="C357" s="70">
        <v>5</v>
      </c>
      <c r="D357" s="71">
        <v>59371</v>
      </c>
      <c r="E357" s="70">
        <v>0</v>
      </c>
      <c r="F357" s="17">
        <v>14931531.5</v>
      </c>
      <c r="G357" s="18">
        <f t="shared" si="20"/>
        <v>122771.52988384872</v>
      </c>
      <c r="H357" s="17">
        <f t="shared" si="21"/>
        <v>0</v>
      </c>
      <c r="I357" s="17">
        <f t="shared" si="22"/>
        <v>0</v>
      </c>
      <c r="J357" s="19">
        <f t="shared" si="23"/>
        <v>-122771.53</v>
      </c>
    </row>
    <row r="358" spans="1:10" x14ac:dyDescent="0.25">
      <c r="A358" s="10" t="s">
        <v>626</v>
      </c>
      <c r="B358" s="16" t="s">
        <v>627</v>
      </c>
      <c r="C358" s="70">
        <v>2</v>
      </c>
      <c r="D358" s="71">
        <v>10526</v>
      </c>
      <c r="E358" s="70">
        <v>0</v>
      </c>
      <c r="F358" s="17">
        <v>2732268.26</v>
      </c>
      <c r="G358" s="18">
        <f t="shared" si="20"/>
        <v>22465.529027165187</v>
      </c>
      <c r="H358" s="17">
        <f t="shared" si="21"/>
        <v>6147603.584999999</v>
      </c>
      <c r="I358" s="17">
        <f t="shared" si="22"/>
        <v>42982.972766508567</v>
      </c>
      <c r="J358" s="19">
        <f t="shared" si="23"/>
        <v>20517.439999999999</v>
      </c>
    </row>
    <row r="359" spans="1:10" x14ac:dyDescent="0.25">
      <c r="A359" s="10" t="s">
        <v>628</v>
      </c>
      <c r="B359" s="16" t="s">
        <v>629</v>
      </c>
      <c r="C359" s="70">
        <v>5</v>
      </c>
      <c r="D359" s="71">
        <v>37459</v>
      </c>
      <c r="E359" s="70">
        <v>0</v>
      </c>
      <c r="F359" s="17">
        <v>12879171.199999999</v>
      </c>
      <c r="G359" s="18">
        <f t="shared" si="20"/>
        <v>105896.4080047652</v>
      </c>
      <c r="H359" s="17">
        <f t="shared" si="21"/>
        <v>0</v>
      </c>
      <c r="I359" s="17">
        <f t="shared" si="22"/>
        <v>0</v>
      </c>
      <c r="J359" s="19">
        <f t="shared" si="23"/>
        <v>-105896.41</v>
      </c>
    </row>
    <row r="360" spans="1:10" x14ac:dyDescent="0.25">
      <c r="A360" s="10" t="s">
        <v>630</v>
      </c>
      <c r="B360" s="16" t="s">
        <v>631</v>
      </c>
      <c r="C360" s="70">
        <v>1</v>
      </c>
      <c r="D360" s="71">
        <v>96854</v>
      </c>
      <c r="E360" s="70">
        <v>0</v>
      </c>
      <c r="F360" s="17">
        <v>33704644.620000005</v>
      </c>
      <c r="G360" s="18">
        <f t="shared" si="20"/>
        <v>277129.69591825403</v>
      </c>
      <c r="H360" s="17">
        <f t="shared" si="21"/>
        <v>101113933.86000001</v>
      </c>
      <c r="I360" s="17">
        <f t="shared" si="22"/>
        <v>706971.0018426521</v>
      </c>
      <c r="J360" s="19">
        <f t="shared" si="23"/>
        <v>429841.31</v>
      </c>
    </row>
    <row r="361" spans="1:10" x14ac:dyDescent="0.25">
      <c r="A361" s="10" t="s">
        <v>632</v>
      </c>
      <c r="B361" s="16" t="s">
        <v>633</v>
      </c>
      <c r="C361" s="70">
        <v>5</v>
      </c>
      <c r="D361" s="71">
        <v>40708</v>
      </c>
      <c r="E361" s="70">
        <v>0</v>
      </c>
      <c r="F361" s="17">
        <v>10874683.039999999</v>
      </c>
      <c r="G361" s="18">
        <f t="shared" si="20"/>
        <v>89414.905217374573</v>
      </c>
      <c r="H361" s="17">
        <f t="shared" si="21"/>
        <v>0</v>
      </c>
      <c r="I361" s="17">
        <f t="shared" si="22"/>
        <v>0</v>
      </c>
      <c r="J361" s="19">
        <f t="shared" si="23"/>
        <v>-89414.91</v>
      </c>
    </row>
    <row r="362" spans="1:10" x14ac:dyDescent="0.25">
      <c r="A362" s="10" t="s">
        <v>636</v>
      </c>
      <c r="B362" s="16" t="s">
        <v>637</v>
      </c>
      <c r="C362" s="70">
        <v>3</v>
      </c>
      <c r="D362" s="71">
        <v>2290</v>
      </c>
      <c r="E362" s="70">
        <v>0</v>
      </c>
      <c r="F362" s="17">
        <v>668107.5</v>
      </c>
      <c r="G362" s="18">
        <f t="shared" si="20"/>
        <v>5493.3802270633432</v>
      </c>
      <c r="H362" s="17">
        <f t="shared" si="21"/>
        <v>1002161.25</v>
      </c>
      <c r="I362" s="17">
        <f t="shared" si="22"/>
        <v>7006.9367877760114</v>
      </c>
      <c r="J362" s="19">
        <f t="shared" si="23"/>
        <v>1513.56</v>
      </c>
    </row>
    <row r="363" spans="1:10" x14ac:dyDescent="0.25">
      <c r="A363" s="10" t="s">
        <v>638</v>
      </c>
      <c r="B363" s="16" t="s">
        <v>639</v>
      </c>
      <c r="C363" s="70">
        <v>4</v>
      </c>
      <c r="D363" s="71">
        <v>50500</v>
      </c>
      <c r="E363" s="70">
        <v>0</v>
      </c>
      <c r="F363" s="17">
        <v>13625149.879999997</v>
      </c>
      <c r="G363" s="18">
        <f t="shared" si="20"/>
        <v>112030.06842696194</v>
      </c>
      <c r="H363" s="17">
        <f t="shared" si="21"/>
        <v>0</v>
      </c>
      <c r="I363" s="17">
        <f t="shared" si="22"/>
        <v>0</v>
      </c>
      <c r="J363" s="19">
        <f t="shared" si="23"/>
        <v>-112030.07</v>
      </c>
    </row>
    <row r="364" spans="1:10" x14ac:dyDescent="0.25">
      <c r="A364" s="10" t="s">
        <v>640</v>
      </c>
      <c r="B364" s="16" t="s">
        <v>641</v>
      </c>
      <c r="C364" s="70">
        <v>3</v>
      </c>
      <c r="D364" s="71">
        <v>7937</v>
      </c>
      <c r="E364" s="70">
        <v>0</v>
      </c>
      <c r="F364" s="17">
        <v>2647465.7199999997</v>
      </c>
      <c r="G364" s="18">
        <f t="shared" si="20"/>
        <v>21768.25711143194</v>
      </c>
      <c r="H364" s="17">
        <f t="shared" si="21"/>
        <v>3971198.5799999996</v>
      </c>
      <c r="I364" s="17">
        <f t="shared" si="22"/>
        <v>27765.928309207575</v>
      </c>
      <c r="J364" s="19">
        <f t="shared" si="23"/>
        <v>5997.67</v>
      </c>
    </row>
    <row r="365" spans="1:10" x14ac:dyDescent="0.25">
      <c r="A365" s="10" t="s">
        <v>642</v>
      </c>
      <c r="B365" s="16" t="s">
        <v>643</v>
      </c>
      <c r="C365" s="70">
        <v>5</v>
      </c>
      <c r="D365" s="71">
        <v>50762</v>
      </c>
      <c r="E365" s="70">
        <v>0</v>
      </c>
      <c r="F365" s="17">
        <v>16723033.279999999</v>
      </c>
      <c r="G365" s="18">
        <f t="shared" si="20"/>
        <v>137501.7947813402</v>
      </c>
      <c r="H365" s="17">
        <f t="shared" si="21"/>
        <v>0</v>
      </c>
      <c r="I365" s="17">
        <f t="shared" si="22"/>
        <v>0</v>
      </c>
      <c r="J365" s="19">
        <f t="shared" si="23"/>
        <v>-137501.79</v>
      </c>
    </row>
    <row r="366" spans="1:10" x14ac:dyDescent="0.25">
      <c r="A366" s="10" t="s">
        <v>644</v>
      </c>
      <c r="B366" s="16" t="s">
        <v>645</v>
      </c>
      <c r="C366" s="70">
        <v>1</v>
      </c>
      <c r="D366" s="71">
        <v>9887</v>
      </c>
      <c r="E366" s="70">
        <v>0</v>
      </c>
      <c r="F366" s="17">
        <v>1344038.7799999998</v>
      </c>
      <c r="G366" s="18">
        <f t="shared" si="20"/>
        <v>11051.089919598773</v>
      </c>
      <c r="H366" s="17">
        <f t="shared" si="21"/>
        <v>4032116.3399999994</v>
      </c>
      <c r="I366" s="17">
        <f t="shared" si="22"/>
        <v>28191.854669434448</v>
      </c>
      <c r="J366" s="19">
        <f t="shared" si="23"/>
        <v>17140.759999999998</v>
      </c>
    </row>
    <row r="367" spans="1:10" x14ac:dyDescent="0.25">
      <c r="A367" s="10" t="s">
        <v>646</v>
      </c>
      <c r="B367" s="16" t="s">
        <v>647</v>
      </c>
      <c r="C367" s="70">
        <v>3</v>
      </c>
      <c r="D367" s="71">
        <v>27840</v>
      </c>
      <c r="E367" s="70">
        <v>0</v>
      </c>
      <c r="F367" s="17">
        <v>7348500.7800000003</v>
      </c>
      <c r="G367" s="18">
        <f t="shared" si="20"/>
        <v>60421.577191412398</v>
      </c>
      <c r="H367" s="17">
        <f t="shared" si="21"/>
        <v>11022751.17</v>
      </c>
      <c r="I367" s="17">
        <f t="shared" si="22"/>
        <v>77069.154964407237</v>
      </c>
      <c r="J367" s="19">
        <f t="shared" si="23"/>
        <v>16647.580000000002</v>
      </c>
    </row>
    <row r="368" spans="1:10" x14ac:dyDescent="0.25">
      <c r="A368" s="10" t="s">
        <v>648</v>
      </c>
      <c r="B368" s="16" t="s">
        <v>649</v>
      </c>
      <c r="C368" s="70">
        <v>2</v>
      </c>
      <c r="D368" s="71">
        <v>37813</v>
      </c>
      <c r="E368" s="70">
        <v>0</v>
      </c>
      <c r="F368" s="17">
        <v>9523739.6799999997</v>
      </c>
      <c r="G368" s="18">
        <f t="shared" si="20"/>
        <v>78307.043770367149</v>
      </c>
      <c r="H368" s="17">
        <f t="shared" si="21"/>
        <v>21428414.280000001</v>
      </c>
      <c r="I368" s="17">
        <f t="shared" si="22"/>
        <v>149823.73776898358</v>
      </c>
      <c r="J368" s="19">
        <f t="shared" si="23"/>
        <v>71516.69</v>
      </c>
    </row>
    <row r="369" spans="1:10" x14ac:dyDescent="0.25">
      <c r="A369" s="10" t="s">
        <v>64</v>
      </c>
      <c r="B369" s="16" t="s">
        <v>1357</v>
      </c>
      <c r="C369" s="70">
        <v>3</v>
      </c>
      <c r="D369" s="71">
        <v>119948</v>
      </c>
      <c r="E369" s="70">
        <v>0</v>
      </c>
      <c r="F369" s="17">
        <v>36872668.040000007</v>
      </c>
      <c r="G369" s="18">
        <f t="shared" si="20"/>
        <v>303178.13455170987</v>
      </c>
      <c r="H369" s="17">
        <f t="shared" si="21"/>
        <v>55309002.06000001</v>
      </c>
      <c r="I369" s="17">
        <f t="shared" si="22"/>
        <v>386710.90229181503</v>
      </c>
      <c r="J369" s="19">
        <f t="shared" si="23"/>
        <v>83532.77</v>
      </c>
    </row>
    <row r="370" spans="1:10" x14ac:dyDescent="0.25">
      <c r="A370" s="10" t="s">
        <v>650</v>
      </c>
      <c r="B370" s="16" t="s">
        <v>651</v>
      </c>
      <c r="C370" s="70">
        <v>2</v>
      </c>
      <c r="D370" s="71">
        <v>20705</v>
      </c>
      <c r="E370" s="70">
        <v>0</v>
      </c>
      <c r="F370" s="17">
        <v>3956380.28</v>
      </c>
      <c r="G370" s="18">
        <f t="shared" si="20"/>
        <v>32530.54516061462</v>
      </c>
      <c r="H370" s="17">
        <f t="shared" si="21"/>
        <v>8901855.629999999</v>
      </c>
      <c r="I370" s="17">
        <f t="shared" si="22"/>
        <v>62240.22301133474</v>
      </c>
      <c r="J370" s="19">
        <f t="shared" si="23"/>
        <v>29709.68</v>
      </c>
    </row>
    <row r="371" spans="1:10" x14ac:dyDescent="0.25">
      <c r="A371" s="10" t="s">
        <v>654</v>
      </c>
      <c r="B371" s="16" t="s">
        <v>655</v>
      </c>
      <c r="C371" s="70">
        <v>5</v>
      </c>
      <c r="D371" s="71">
        <v>41826</v>
      </c>
      <c r="E371" s="70">
        <v>0</v>
      </c>
      <c r="F371" s="17">
        <v>9715135.1699999999</v>
      </c>
      <c r="G371" s="18">
        <f t="shared" si="20"/>
        <v>79880.754887687479</v>
      </c>
      <c r="H371" s="17">
        <f t="shared" si="21"/>
        <v>0</v>
      </c>
      <c r="I371" s="17">
        <f t="shared" si="22"/>
        <v>0</v>
      </c>
      <c r="J371" s="19">
        <f t="shared" si="23"/>
        <v>-79880.75</v>
      </c>
    </row>
    <row r="372" spans="1:10" x14ac:dyDescent="0.25">
      <c r="A372" s="10" t="s">
        <v>656</v>
      </c>
      <c r="B372" s="16" t="s">
        <v>657</v>
      </c>
      <c r="C372" s="70">
        <v>5</v>
      </c>
      <c r="D372" s="71">
        <v>33897</v>
      </c>
      <c r="E372" s="70">
        <v>0</v>
      </c>
      <c r="F372" s="17">
        <v>6449693.7300000004</v>
      </c>
      <c r="G372" s="18">
        <f t="shared" si="20"/>
        <v>53031.316078619719</v>
      </c>
      <c r="H372" s="17">
        <f t="shared" si="21"/>
        <v>0</v>
      </c>
      <c r="I372" s="17">
        <f t="shared" si="22"/>
        <v>0</v>
      </c>
      <c r="J372" s="19">
        <f t="shared" si="23"/>
        <v>-53031.32</v>
      </c>
    </row>
    <row r="373" spans="1:10" x14ac:dyDescent="0.25">
      <c r="A373" s="10" t="s">
        <v>658</v>
      </c>
      <c r="B373" s="16" t="s">
        <v>659</v>
      </c>
      <c r="C373" s="70">
        <v>3</v>
      </c>
      <c r="D373" s="71">
        <v>50550</v>
      </c>
      <c r="E373" s="70">
        <v>0</v>
      </c>
      <c r="F373" s="17">
        <v>11787524.18</v>
      </c>
      <c r="G373" s="18">
        <f t="shared" si="20"/>
        <v>96920.558826899927</v>
      </c>
      <c r="H373" s="17">
        <f t="shared" si="21"/>
        <v>17681286.27</v>
      </c>
      <c r="I373" s="17">
        <f t="shared" si="22"/>
        <v>123624.47183071775</v>
      </c>
      <c r="J373" s="19">
        <f t="shared" si="23"/>
        <v>26703.91</v>
      </c>
    </row>
    <row r="374" spans="1:10" x14ac:dyDescent="0.25">
      <c r="A374" s="10" t="s">
        <v>660</v>
      </c>
      <c r="B374" s="16" t="s">
        <v>661</v>
      </c>
      <c r="C374" s="70">
        <v>2</v>
      </c>
      <c r="D374" s="71">
        <v>41368</v>
      </c>
      <c r="E374" s="70">
        <v>0</v>
      </c>
      <c r="F374" s="17">
        <v>12113427.960000001</v>
      </c>
      <c r="G374" s="18">
        <f t="shared" si="20"/>
        <v>99600.237442956786</v>
      </c>
      <c r="H374" s="17">
        <f t="shared" si="21"/>
        <v>27255212.910000004</v>
      </c>
      <c r="I374" s="17">
        <f t="shared" si="22"/>
        <v>190563.69820500113</v>
      </c>
      <c r="J374" s="19">
        <f t="shared" si="23"/>
        <v>90963.46</v>
      </c>
    </row>
    <row r="375" spans="1:10" x14ac:dyDescent="0.25">
      <c r="A375" s="10" t="s">
        <v>662</v>
      </c>
      <c r="B375" s="16" t="s">
        <v>663</v>
      </c>
      <c r="C375" s="70">
        <v>5</v>
      </c>
      <c r="D375" s="71">
        <v>27209</v>
      </c>
      <c r="E375" s="70">
        <v>0</v>
      </c>
      <c r="F375" s="17">
        <v>6014063.2999999998</v>
      </c>
      <c r="G375" s="18">
        <f t="shared" si="20"/>
        <v>49449.432039794963</v>
      </c>
      <c r="H375" s="17">
        <f t="shared" si="21"/>
        <v>0</v>
      </c>
      <c r="I375" s="17">
        <f t="shared" si="22"/>
        <v>0</v>
      </c>
      <c r="J375" s="19">
        <f t="shared" si="23"/>
        <v>-49449.43</v>
      </c>
    </row>
    <row r="376" spans="1:10" x14ac:dyDescent="0.25">
      <c r="A376" s="10" t="s">
        <v>664</v>
      </c>
      <c r="B376" s="16" t="s">
        <v>665</v>
      </c>
      <c r="C376" s="70">
        <v>5</v>
      </c>
      <c r="D376" s="71">
        <v>36490</v>
      </c>
      <c r="E376" s="70">
        <v>1</v>
      </c>
      <c r="F376" s="17">
        <v>8838230.9299999997</v>
      </c>
      <c r="G376" s="18">
        <f t="shared" si="20"/>
        <v>72670.585247256851</v>
      </c>
      <c r="H376" s="17">
        <f t="shared" si="21"/>
        <v>0</v>
      </c>
      <c r="I376" s="17">
        <f t="shared" si="22"/>
        <v>0</v>
      </c>
      <c r="J376" s="19">
        <f t="shared" si="23"/>
        <v>-72670.59</v>
      </c>
    </row>
    <row r="377" spans="1:10" x14ac:dyDescent="0.25">
      <c r="A377" s="10" t="s">
        <v>1225</v>
      </c>
      <c r="B377" s="16" t="s">
        <v>666</v>
      </c>
      <c r="C377" s="70">
        <v>5</v>
      </c>
      <c r="D377" s="71">
        <v>17382</v>
      </c>
      <c r="E377" s="70">
        <v>0</v>
      </c>
      <c r="F377" s="17">
        <v>3930438.79</v>
      </c>
      <c r="G377" s="18">
        <f t="shared" si="20"/>
        <v>32317.246450112852</v>
      </c>
      <c r="H377" s="17">
        <f t="shared" si="21"/>
        <v>0</v>
      </c>
      <c r="I377" s="17">
        <f t="shared" si="22"/>
        <v>0</v>
      </c>
      <c r="J377" s="19">
        <f t="shared" si="23"/>
        <v>-32317.25</v>
      </c>
    </row>
    <row r="378" spans="1:10" x14ac:dyDescent="0.25">
      <c r="A378" s="10" t="s">
        <v>667</v>
      </c>
      <c r="B378" s="16" t="s">
        <v>668</v>
      </c>
      <c r="C378" s="70">
        <v>1</v>
      </c>
      <c r="D378" s="71">
        <v>14640</v>
      </c>
      <c r="E378" s="70">
        <v>0</v>
      </c>
      <c r="F378" s="17">
        <v>2945714.4</v>
      </c>
      <c r="G378" s="18">
        <f t="shared" si="20"/>
        <v>24220.547201664041</v>
      </c>
      <c r="H378" s="17">
        <f t="shared" si="21"/>
        <v>8837143.1999999993</v>
      </c>
      <c r="I378" s="17">
        <f t="shared" si="22"/>
        <v>61787.764979861888</v>
      </c>
      <c r="J378" s="19">
        <f t="shared" si="23"/>
        <v>37567.22</v>
      </c>
    </row>
    <row r="379" spans="1:10" x14ac:dyDescent="0.25">
      <c r="A379" s="10" t="s">
        <v>669</v>
      </c>
      <c r="B379" s="16" t="s">
        <v>670</v>
      </c>
      <c r="C379" s="70">
        <v>4</v>
      </c>
      <c r="D379" s="71">
        <v>61144</v>
      </c>
      <c r="E379" s="70">
        <v>0</v>
      </c>
      <c r="F379" s="17">
        <v>18636691.199999999</v>
      </c>
      <c r="G379" s="18">
        <f t="shared" si="20"/>
        <v>153236.46409592082</v>
      </c>
      <c r="H379" s="17">
        <f t="shared" si="21"/>
        <v>0</v>
      </c>
      <c r="I379" s="17">
        <f t="shared" si="22"/>
        <v>0</v>
      </c>
      <c r="J379" s="19">
        <f t="shared" si="23"/>
        <v>-153236.46</v>
      </c>
    </row>
    <row r="380" spans="1:10" x14ac:dyDescent="0.25">
      <c r="A380" s="10" t="s">
        <v>671</v>
      </c>
      <c r="B380" s="16" t="s">
        <v>672</v>
      </c>
      <c r="C380" s="70">
        <v>3</v>
      </c>
      <c r="D380" s="71">
        <v>52364</v>
      </c>
      <c r="E380" s="70">
        <v>0</v>
      </c>
      <c r="F380" s="17">
        <v>21111858.059999999</v>
      </c>
      <c r="G380" s="18">
        <f t="shared" si="20"/>
        <v>173588.02830887522</v>
      </c>
      <c r="H380" s="17">
        <f t="shared" si="21"/>
        <v>31667787.089999996</v>
      </c>
      <c r="I380" s="17">
        <f t="shared" si="22"/>
        <v>221415.64777961554</v>
      </c>
      <c r="J380" s="19">
        <f t="shared" si="23"/>
        <v>47827.62</v>
      </c>
    </row>
    <row r="381" spans="1:10" x14ac:dyDescent="0.25">
      <c r="A381" s="10" t="s">
        <v>673</v>
      </c>
      <c r="B381" s="16" t="s">
        <v>674</v>
      </c>
      <c r="C381" s="70">
        <v>3</v>
      </c>
      <c r="D381" s="71">
        <v>61004</v>
      </c>
      <c r="E381" s="70">
        <v>0</v>
      </c>
      <c r="F381" s="17">
        <v>17696894.530000001</v>
      </c>
      <c r="G381" s="18">
        <f t="shared" si="20"/>
        <v>145509.17403490821</v>
      </c>
      <c r="H381" s="17">
        <f t="shared" si="21"/>
        <v>26545341.795000002</v>
      </c>
      <c r="I381" s="17">
        <f t="shared" si="22"/>
        <v>185600.40309628175</v>
      </c>
      <c r="J381" s="19">
        <f t="shared" si="23"/>
        <v>40091.230000000003</v>
      </c>
    </row>
    <row r="382" spans="1:10" x14ac:dyDescent="0.25">
      <c r="A382" s="10" t="s">
        <v>675</v>
      </c>
      <c r="B382" s="16" t="s">
        <v>676</v>
      </c>
      <c r="C382" s="70">
        <v>1</v>
      </c>
      <c r="D382" s="71">
        <v>69834</v>
      </c>
      <c r="E382" s="70">
        <v>0</v>
      </c>
      <c r="F382" s="17">
        <v>20394769.890000001</v>
      </c>
      <c r="G382" s="18">
        <f t="shared" si="20"/>
        <v>167691.91432401648</v>
      </c>
      <c r="H382" s="17">
        <f t="shared" si="21"/>
        <v>61184309.670000002</v>
      </c>
      <c r="I382" s="17">
        <f t="shared" si="22"/>
        <v>427790.02906109422</v>
      </c>
      <c r="J382" s="19">
        <f t="shared" si="23"/>
        <v>260098.11</v>
      </c>
    </row>
    <row r="383" spans="1:10" x14ac:dyDescent="0.25">
      <c r="A383" s="10" t="s">
        <v>677</v>
      </c>
      <c r="B383" s="16" t="s">
        <v>678</v>
      </c>
      <c r="C383" s="70">
        <v>4</v>
      </c>
      <c r="D383" s="71">
        <v>46755</v>
      </c>
      <c r="E383" s="70">
        <v>0</v>
      </c>
      <c r="F383" s="17">
        <v>17801656.75</v>
      </c>
      <c r="G383" s="18">
        <f t="shared" si="20"/>
        <v>146370.56042540862</v>
      </c>
      <c r="H383" s="17">
        <f t="shared" si="21"/>
        <v>0</v>
      </c>
      <c r="I383" s="17">
        <f t="shared" si="22"/>
        <v>0</v>
      </c>
      <c r="J383" s="19">
        <f t="shared" si="23"/>
        <v>-146370.56</v>
      </c>
    </row>
    <row r="384" spans="1:10" x14ac:dyDescent="0.25">
      <c r="A384" s="10" t="s">
        <v>679</v>
      </c>
      <c r="B384" s="16" t="s">
        <v>680</v>
      </c>
      <c r="C384" s="70">
        <v>5</v>
      </c>
      <c r="D384" s="71">
        <v>68998</v>
      </c>
      <c r="E384" s="70">
        <v>0</v>
      </c>
      <c r="F384" s="17">
        <v>18894944.68</v>
      </c>
      <c r="G384" s="18">
        <f t="shared" si="20"/>
        <v>155359.90165739451</v>
      </c>
      <c r="H384" s="17">
        <f t="shared" si="21"/>
        <v>0</v>
      </c>
      <c r="I384" s="17">
        <f t="shared" si="22"/>
        <v>0</v>
      </c>
      <c r="J384" s="19">
        <f t="shared" si="23"/>
        <v>-155359.9</v>
      </c>
    </row>
    <row r="385" spans="1:10" x14ac:dyDescent="0.25">
      <c r="A385" s="10" t="s">
        <v>681</v>
      </c>
      <c r="B385" s="16" t="s">
        <v>682</v>
      </c>
      <c r="C385" s="70">
        <v>3</v>
      </c>
      <c r="D385" s="71">
        <v>43900</v>
      </c>
      <c r="E385" s="70">
        <v>0</v>
      </c>
      <c r="F385" s="17">
        <v>12008708.560000002</v>
      </c>
      <c r="G385" s="18">
        <f t="shared" si="20"/>
        <v>98739.203131337883</v>
      </c>
      <c r="H385" s="17">
        <f t="shared" si="21"/>
        <v>18013062.840000004</v>
      </c>
      <c r="I385" s="17">
        <f t="shared" si="22"/>
        <v>125944.19578098541</v>
      </c>
      <c r="J385" s="19">
        <f t="shared" si="23"/>
        <v>27204.99</v>
      </c>
    </row>
    <row r="386" spans="1:10" x14ac:dyDescent="0.25">
      <c r="A386" s="10" t="s">
        <v>1335</v>
      </c>
      <c r="B386" s="16" t="s">
        <v>683</v>
      </c>
      <c r="C386" s="70">
        <v>3</v>
      </c>
      <c r="D386" s="71">
        <v>21188</v>
      </c>
      <c r="E386" s="70">
        <v>0</v>
      </c>
      <c r="F386" s="17">
        <v>4397357.5200000005</v>
      </c>
      <c r="G386" s="18">
        <f t="shared" si="20"/>
        <v>36156.392274740669</v>
      </c>
      <c r="H386" s="17">
        <f t="shared" si="21"/>
        <v>6596036.2800000012</v>
      </c>
      <c r="I386" s="17">
        <f t="shared" si="22"/>
        <v>46118.336010135332</v>
      </c>
      <c r="J386" s="19">
        <f t="shared" si="23"/>
        <v>9961.94</v>
      </c>
    </row>
    <row r="387" spans="1:10" x14ac:dyDescent="0.25">
      <c r="A387" s="10" t="s">
        <v>684</v>
      </c>
      <c r="B387" s="16" t="s">
        <v>685</v>
      </c>
      <c r="C387" s="70">
        <v>3</v>
      </c>
      <c r="D387" s="71">
        <v>47160</v>
      </c>
      <c r="E387" s="70">
        <v>0</v>
      </c>
      <c r="F387" s="17">
        <v>10942269.299999999</v>
      </c>
      <c r="G387" s="18">
        <f t="shared" si="20"/>
        <v>89970.619715872439</v>
      </c>
      <c r="H387" s="17">
        <f t="shared" si="21"/>
        <v>16413403.949999999</v>
      </c>
      <c r="I387" s="17">
        <f t="shared" si="22"/>
        <v>114759.65963549586</v>
      </c>
      <c r="J387" s="19">
        <f t="shared" si="23"/>
        <v>24789.040000000001</v>
      </c>
    </row>
    <row r="388" spans="1:10" x14ac:dyDescent="0.25">
      <c r="A388" s="10" t="s">
        <v>686</v>
      </c>
      <c r="B388" s="16" t="s">
        <v>687</v>
      </c>
      <c r="C388" s="70">
        <v>3</v>
      </c>
      <c r="D388" s="71">
        <v>39646</v>
      </c>
      <c r="E388" s="70">
        <v>0</v>
      </c>
      <c r="F388" s="17">
        <v>13405054.34</v>
      </c>
      <c r="G388" s="18">
        <f t="shared" si="20"/>
        <v>110220.37689154163</v>
      </c>
      <c r="H388" s="17">
        <f t="shared" si="21"/>
        <v>20107581.509999998</v>
      </c>
      <c r="I388" s="17">
        <f t="shared" si="22"/>
        <v>140588.70525638835</v>
      </c>
      <c r="J388" s="19">
        <f t="shared" si="23"/>
        <v>30368.33</v>
      </c>
    </row>
    <row r="389" spans="1:10" s="7" customFormat="1" x14ac:dyDescent="0.25">
      <c r="A389" s="10" t="s">
        <v>688</v>
      </c>
      <c r="B389" s="16" t="s">
        <v>689</v>
      </c>
      <c r="C389" s="70">
        <v>5</v>
      </c>
      <c r="D389" s="71">
        <v>17540</v>
      </c>
      <c r="E389" s="70">
        <v>1</v>
      </c>
      <c r="F389" s="17">
        <v>4590744.2</v>
      </c>
      <c r="G389" s="18">
        <f t="shared" si="20"/>
        <v>37746.475553388824</v>
      </c>
      <c r="H389" s="17">
        <f t="shared" si="21"/>
        <v>0</v>
      </c>
      <c r="I389" s="17">
        <f t="shared" si="22"/>
        <v>0</v>
      </c>
      <c r="J389" s="19">
        <f t="shared" si="23"/>
        <v>-37746.480000000003</v>
      </c>
    </row>
    <row r="390" spans="1:10" x14ac:dyDescent="0.25">
      <c r="A390" s="10" t="s">
        <v>1226</v>
      </c>
      <c r="B390" s="16" t="s">
        <v>1313</v>
      </c>
      <c r="C390" s="70">
        <v>4</v>
      </c>
      <c r="D390" s="71">
        <v>15537</v>
      </c>
      <c r="E390" s="70">
        <v>0</v>
      </c>
      <c r="F390" s="17">
        <v>3168893.5500000003</v>
      </c>
      <c r="G390" s="18">
        <f t="shared" si="20"/>
        <v>26055.593103263418</v>
      </c>
      <c r="H390" s="17">
        <f t="shared" si="21"/>
        <v>0</v>
      </c>
      <c r="I390" s="17">
        <f t="shared" si="22"/>
        <v>0</v>
      </c>
      <c r="J390" s="19">
        <f t="shared" si="23"/>
        <v>-26055.59</v>
      </c>
    </row>
    <row r="391" spans="1:10" x14ac:dyDescent="0.25">
      <c r="A391" s="10" t="s">
        <v>692</v>
      </c>
      <c r="B391" s="16" t="s">
        <v>693</v>
      </c>
      <c r="C391" s="70">
        <v>4</v>
      </c>
      <c r="D391" s="71">
        <v>22435</v>
      </c>
      <c r="E391" s="70">
        <v>0</v>
      </c>
      <c r="F391" s="17">
        <v>4765024.6099999994</v>
      </c>
      <c r="G391" s="18">
        <f t="shared" si="20"/>
        <v>39179.461350223151</v>
      </c>
      <c r="H391" s="17">
        <f t="shared" si="21"/>
        <v>0</v>
      </c>
      <c r="I391" s="17">
        <f t="shared" si="22"/>
        <v>0</v>
      </c>
      <c r="J391" s="19">
        <f t="shared" si="23"/>
        <v>-39179.46</v>
      </c>
    </row>
    <row r="392" spans="1:10" x14ac:dyDescent="0.25">
      <c r="A392" s="10" t="s">
        <v>1336</v>
      </c>
      <c r="B392" s="16" t="s">
        <v>1273</v>
      </c>
      <c r="C392" s="70">
        <v>4</v>
      </c>
      <c r="D392" s="71">
        <v>26239</v>
      </c>
      <c r="E392" s="70">
        <v>0</v>
      </c>
      <c r="F392" s="17">
        <v>4787106.3499999996</v>
      </c>
      <c r="G392" s="18">
        <f t="shared" ref="G392:G455" si="24">SUM(F392/$F$6)*50000000</f>
        <v>39361.0240387054</v>
      </c>
      <c r="H392" s="17">
        <f t="shared" ref="H392:H455" si="25">IF(E392=1,F392*0,IF(C392=1,F392*3,IF(C392=2,F392*2.25,IF(C392=3,F392*1.5,IF(C392=4,F392*0,IF(C392=5,F392*0))))))</f>
        <v>0</v>
      </c>
      <c r="I392" s="17">
        <f t="shared" ref="I392:I455" si="26">SUM(H392/$H$6)*$G$6</f>
        <v>0</v>
      </c>
      <c r="J392" s="19">
        <f t="shared" ref="J392:J455" si="27">ROUND(SUM(I392-G392),2)</f>
        <v>-39361.019999999997</v>
      </c>
    </row>
    <row r="393" spans="1:10" x14ac:dyDescent="0.25">
      <c r="A393" s="10" t="s">
        <v>109</v>
      </c>
      <c r="B393" s="16" t="s">
        <v>1406</v>
      </c>
      <c r="C393" s="70">
        <v>3</v>
      </c>
      <c r="D393" s="71">
        <v>17890</v>
      </c>
      <c r="E393" s="70">
        <v>0</v>
      </c>
      <c r="F393" s="17">
        <v>3342388.7</v>
      </c>
      <c r="G393" s="18">
        <f t="shared" si="24"/>
        <v>27482.122256882245</v>
      </c>
      <c r="H393" s="17">
        <f t="shared" si="25"/>
        <v>5013583.0500000007</v>
      </c>
      <c r="I393" s="17">
        <f t="shared" si="26"/>
        <v>35054.098840496241</v>
      </c>
      <c r="J393" s="19">
        <f t="shared" si="27"/>
        <v>7571.98</v>
      </c>
    </row>
    <row r="394" spans="1:10" x14ac:dyDescent="0.25">
      <c r="A394" s="10" t="s">
        <v>694</v>
      </c>
      <c r="B394" s="16" t="s">
        <v>695</v>
      </c>
      <c r="C394" s="70">
        <v>2</v>
      </c>
      <c r="D394" s="71">
        <v>58239</v>
      </c>
      <c r="E394" s="70">
        <v>0</v>
      </c>
      <c r="F394" s="17">
        <v>16711412.98</v>
      </c>
      <c r="G394" s="18">
        <f t="shared" si="24"/>
        <v>137406.24918987093</v>
      </c>
      <c r="H394" s="17">
        <f t="shared" si="25"/>
        <v>37600679.204999998</v>
      </c>
      <c r="I394" s="17">
        <f t="shared" si="26"/>
        <v>262897.39537113305</v>
      </c>
      <c r="J394" s="19">
        <f t="shared" si="27"/>
        <v>125491.15</v>
      </c>
    </row>
    <row r="395" spans="1:10" x14ac:dyDescent="0.25">
      <c r="A395" s="10" t="s">
        <v>696</v>
      </c>
      <c r="B395" s="16" t="s">
        <v>697</v>
      </c>
      <c r="C395" s="70">
        <v>3</v>
      </c>
      <c r="D395" s="71">
        <v>12301</v>
      </c>
      <c r="E395" s="70">
        <v>0</v>
      </c>
      <c r="F395" s="17">
        <v>3734748.07</v>
      </c>
      <c r="G395" s="18">
        <f t="shared" si="24"/>
        <v>30708.218663614738</v>
      </c>
      <c r="H395" s="17">
        <f t="shared" si="25"/>
        <v>5602122.1049999995</v>
      </c>
      <c r="I395" s="17">
        <f t="shared" si="26"/>
        <v>39169.061333331018</v>
      </c>
      <c r="J395" s="19">
        <f t="shared" si="27"/>
        <v>8460.84</v>
      </c>
    </row>
    <row r="396" spans="1:10" x14ac:dyDescent="0.25">
      <c r="A396" s="10" t="s">
        <v>698</v>
      </c>
      <c r="B396" s="16" t="s">
        <v>699</v>
      </c>
      <c r="C396" s="70">
        <v>1</v>
      </c>
      <c r="D396" s="71">
        <v>12042</v>
      </c>
      <c r="E396" s="70">
        <v>0</v>
      </c>
      <c r="F396" s="17">
        <v>2361734.3600000003</v>
      </c>
      <c r="G396" s="18">
        <f t="shared" si="24"/>
        <v>19418.888180120866</v>
      </c>
      <c r="H396" s="17">
        <f t="shared" si="25"/>
        <v>7085203.080000001</v>
      </c>
      <c r="I396" s="17">
        <f t="shared" si="26"/>
        <v>49538.505016149749</v>
      </c>
      <c r="J396" s="19">
        <f t="shared" si="27"/>
        <v>30119.62</v>
      </c>
    </row>
    <row r="397" spans="1:10" x14ac:dyDescent="0.25">
      <c r="A397" s="10" t="s">
        <v>700</v>
      </c>
      <c r="B397" s="16" t="s">
        <v>701</v>
      </c>
      <c r="C397" s="70">
        <v>3</v>
      </c>
      <c r="D397" s="71">
        <v>34587</v>
      </c>
      <c r="E397" s="70">
        <v>0</v>
      </c>
      <c r="F397" s="17">
        <v>7115001.9299999997</v>
      </c>
      <c r="G397" s="18">
        <f t="shared" si="24"/>
        <v>58501.679621587129</v>
      </c>
      <c r="H397" s="17">
        <f t="shared" si="25"/>
        <v>10672502.895</v>
      </c>
      <c r="I397" s="17">
        <f t="shared" si="26"/>
        <v>74620.280072315174</v>
      </c>
      <c r="J397" s="19">
        <f t="shared" si="27"/>
        <v>16118.6</v>
      </c>
    </row>
    <row r="398" spans="1:10" x14ac:dyDescent="0.25">
      <c r="A398" s="10" t="s">
        <v>1227</v>
      </c>
      <c r="B398" s="16" t="s">
        <v>1314</v>
      </c>
      <c r="C398" s="70">
        <v>1</v>
      </c>
      <c r="D398" s="71">
        <v>18975</v>
      </c>
      <c r="E398" s="70">
        <v>0</v>
      </c>
      <c r="F398" s="17">
        <v>4501011.1500000004</v>
      </c>
      <c r="G398" s="18">
        <f t="shared" si="24"/>
        <v>37008.663505800549</v>
      </c>
      <c r="H398" s="17">
        <f t="shared" si="25"/>
        <v>13503033.450000001</v>
      </c>
      <c r="I398" s="17">
        <f t="shared" si="26"/>
        <v>94410.856364058214</v>
      </c>
      <c r="J398" s="19">
        <f t="shared" si="27"/>
        <v>57402.19</v>
      </c>
    </row>
    <row r="399" spans="1:10" x14ac:dyDescent="0.25">
      <c r="A399" s="10" t="s">
        <v>702</v>
      </c>
      <c r="B399" s="16" t="s">
        <v>703</v>
      </c>
      <c r="C399" s="70">
        <v>3</v>
      </c>
      <c r="D399" s="71">
        <v>14289</v>
      </c>
      <c r="E399" s="70">
        <v>0</v>
      </c>
      <c r="F399" s="17">
        <v>3364048.1400000006</v>
      </c>
      <c r="G399" s="18">
        <f t="shared" si="24"/>
        <v>27660.212668118857</v>
      </c>
      <c r="H399" s="17">
        <f t="shared" si="25"/>
        <v>5046072.2100000009</v>
      </c>
      <c r="I399" s="17">
        <f t="shared" si="26"/>
        <v>35281.257384500954</v>
      </c>
      <c r="J399" s="19">
        <f t="shared" si="27"/>
        <v>7621.04</v>
      </c>
    </row>
    <row r="400" spans="1:10" x14ac:dyDescent="0.25">
      <c r="A400" s="10" t="s">
        <v>704</v>
      </c>
      <c r="B400" s="16" t="s">
        <v>705</v>
      </c>
      <c r="C400" s="70">
        <v>5</v>
      </c>
      <c r="D400" s="71">
        <v>27446</v>
      </c>
      <c r="E400" s="70">
        <v>0</v>
      </c>
      <c r="F400" s="17">
        <v>7897983.2000000011</v>
      </c>
      <c r="G400" s="18">
        <f t="shared" si="24"/>
        <v>64939.586435653655</v>
      </c>
      <c r="H400" s="17">
        <f t="shared" si="25"/>
        <v>0</v>
      </c>
      <c r="I400" s="17">
        <f t="shared" si="26"/>
        <v>0</v>
      </c>
      <c r="J400" s="19">
        <f t="shared" si="27"/>
        <v>-64939.59</v>
      </c>
    </row>
    <row r="401" spans="1:10" x14ac:dyDescent="0.25">
      <c r="A401" s="10" t="s">
        <v>706</v>
      </c>
      <c r="B401" s="16" t="s">
        <v>1274</v>
      </c>
      <c r="C401" s="70">
        <v>3</v>
      </c>
      <c r="D401" s="71">
        <v>106431</v>
      </c>
      <c r="E401" s="70">
        <v>0</v>
      </c>
      <c r="F401" s="17">
        <v>32830565.869999997</v>
      </c>
      <c r="G401" s="18">
        <f t="shared" si="24"/>
        <v>269942.75830395357</v>
      </c>
      <c r="H401" s="17">
        <f t="shared" si="25"/>
        <v>49245848.804999992</v>
      </c>
      <c r="I401" s="17">
        <f t="shared" si="26"/>
        <v>344318.39151335153</v>
      </c>
      <c r="J401" s="19">
        <f t="shared" si="27"/>
        <v>74375.63</v>
      </c>
    </row>
    <row r="402" spans="1:10" x14ac:dyDescent="0.25">
      <c r="A402" s="10" t="s">
        <v>708</v>
      </c>
      <c r="B402" s="16" t="s">
        <v>709</v>
      </c>
      <c r="C402" s="70">
        <v>3</v>
      </c>
      <c r="D402" s="71">
        <v>19138</v>
      </c>
      <c r="E402" s="70">
        <v>0</v>
      </c>
      <c r="F402" s="17">
        <v>4426385.0200000005</v>
      </c>
      <c r="G402" s="18">
        <f t="shared" si="24"/>
        <v>36395.065084941241</v>
      </c>
      <c r="H402" s="17">
        <f t="shared" si="25"/>
        <v>6639577.5300000012</v>
      </c>
      <c r="I402" s="17">
        <f t="shared" si="26"/>
        <v>46422.768841090183</v>
      </c>
      <c r="J402" s="19">
        <f t="shared" si="27"/>
        <v>10027.700000000001</v>
      </c>
    </row>
    <row r="403" spans="1:10" x14ac:dyDescent="0.25">
      <c r="A403" s="10" t="s">
        <v>710</v>
      </c>
      <c r="B403" s="16" t="s">
        <v>711</v>
      </c>
      <c r="C403" s="70">
        <v>5</v>
      </c>
      <c r="D403" s="71">
        <v>23195</v>
      </c>
      <c r="E403" s="70">
        <v>0</v>
      </c>
      <c r="F403" s="17">
        <v>5349060.1900000004</v>
      </c>
      <c r="G403" s="18">
        <f t="shared" si="24"/>
        <v>43981.577038302501</v>
      </c>
      <c r="H403" s="17">
        <f t="shared" si="25"/>
        <v>0</v>
      </c>
      <c r="I403" s="17">
        <f t="shared" si="26"/>
        <v>0</v>
      </c>
      <c r="J403" s="19">
        <f t="shared" si="27"/>
        <v>-43981.58</v>
      </c>
    </row>
    <row r="404" spans="1:10" x14ac:dyDescent="0.25">
      <c r="A404" s="10" t="s">
        <v>712</v>
      </c>
      <c r="B404" s="16" t="s">
        <v>713</v>
      </c>
      <c r="C404" s="70">
        <v>4</v>
      </c>
      <c r="D404" s="71">
        <v>37542</v>
      </c>
      <c r="E404" s="70">
        <v>0</v>
      </c>
      <c r="F404" s="17">
        <v>10838581.200000001</v>
      </c>
      <c r="G404" s="18">
        <f t="shared" si="24"/>
        <v>89118.065062135196</v>
      </c>
      <c r="H404" s="17">
        <f t="shared" si="25"/>
        <v>0</v>
      </c>
      <c r="I404" s="17">
        <f t="shared" si="26"/>
        <v>0</v>
      </c>
      <c r="J404" s="19">
        <f t="shared" si="27"/>
        <v>-89118.07</v>
      </c>
    </row>
    <row r="405" spans="1:10" x14ac:dyDescent="0.25">
      <c r="A405" s="10" t="s">
        <v>27</v>
      </c>
      <c r="B405" s="16" t="s">
        <v>1275</v>
      </c>
      <c r="C405" s="70">
        <v>2</v>
      </c>
      <c r="D405" s="71">
        <v>29713</v>
      </c>
      <c r="E405" s="70">
        <v>0</v>
      </c>
      <c r="F405" s="17">
        <v>8375432.5800000001</v>
      </c>
      <c r="G405" s="18">
        <f t="shared" si="24"/>
        <v>68865.318422670185</v>
      </c>
      <c r="H405" s="17">
        <f t="shared" si="25"/>
        <v>18844723.305</v>
      </c>
      <c r="I405" s="17">
        <f t="shared" si="26"/>
        <v>131759.0207975657</v>
      </c>
      <c r="J405" s="19">
        <f t="shared" si="27"/>
        <v>62893.7</v>
      </c>
    </row>
    <row r="406" spans="1:10" x14ac:dyDescent="0.25">
      <c r="A406" s="10" t="s">
        <v>714</v>
      </c>
      <c r="B406" s="16" t="s">
        <v>715</v>
      </c>
      <c r="C406" s="70">
        <v>4</v>
      </c>
      <c r="D406" s="71">
        <v>6005</v>
      </c>
      <c r="E406" s="70">
        <v>0</v>
      </c>
      <c r="F406" s="17">
        <v>1675798.99</v>
      </c>
      <c r="G406" s="18">
        <f t="shared" si="24"/>
        <v>13778.921859429391</v>
      </c>
      <c r="H406" s="17">
        <f t="shared" si="25"/>
        <v>0</v>
      </c>
      <c r="I406" s="17">
        <f t="shared" si="26"/>
        <v>0</v>
      </c>
      <c r="J406" s="19">
        <f t="shared" si="27"/>
        <v>-13778.92</v>
      </c>
    </row>
    <row r="407" spans="1:10" x14ac:dyDescent="0.25">
      <c r="A407" s="10" t="s">
        <v>716</v>
      </c>
      <c r="B407" s="16" t="s">
        <v>717</v>
      </c>
      <c r="C407" s="70">
        <v>4</v>
      </c>
      <c r="D407" s="71">
        <v>71221</v>
      </c>
      <c r="E407" s="70">
        <v>0</v>
      </c>
      <c r="F407" s="17">
        <v>12853253.869999999</v>
      </c>
      <c r="G407" s="18">
        <f t="shared" si="24"/>
        <v>105683.30794502889</v>
      </c>
      <c r="H407" s="17">
        <f t="shared" si="25"/>
        <v>0</v>
      </c>
      <c r="I407" s="17">
        <f t="shared" si="26"/>
        <v>0</v>
      </c>
      <c r="J407" s="19">
        <f t="shared" si="27"/>
        <v>-105683.31</v>
      </c>
    </row>
    <row r="408" spans="1:10" x14ac:dyDescent="0.25">
      <c r="A408" s="10" t="s">
        <v>718</v>
      </c>
      <c r="B408" s="16" t="s">
        <v>719</v>
      </c>
      <c r="C408" s="70">
        <v>4</v>
      </c>
      <c r="D408" s="71">
        <v>43180</v>
      </c>
      <c r="E408" s="70">
        <v>0</v>
      </c>
      <c r="F408" s="17">
        <v>9375729.6400000006</v>
      </c>
      <c r="G408" s="18">
        <f t="shared" si="24"/>
        <v>77090.060834024043</v>
      </c>
      <c r="H408" s="17">
        <f t="shared" si="25"/>
        <v>0</v>
      </c>
      <c r="I408" s="17">
        <f t="shared" si="26"/>
        <v>0</v>
      </c>
      <c r="J408" s="19">
        <f t="shared" si="27"/>
        <v>-77090.06</v>
      </c>
    </row>
    <row r="409" spans="1:10" x14ac:dyDescent="0.25">
      <c r="A409" s="10" t="s">
        <v>720</v>
      </c>
      <c r="B409" s="16" t="s">
        <v>721</v>
      </c>
      <c r="C409" s="70">
        <v>2</v>
      </c>
      <c r="D409" s="71">
        <v>22070</v>
      </c>
      <c r="E409" s="70">
        <v>0</v>
      </c>
      <c r="F409" s="17">
        <v>5543321.9000000004</v>
      </c>
      <c r="G409" s="18">
        <f t="shared" si="24"/>
        <v>45578.855076027743</v>
      </c>
      <c r="H409" s="17">
        <f t="shared" si="25"/>
        <v>12472474.275</v>
      </c>
      <c r="I409" s="17">
        <f t="shared" si="26"/>
        <v>87205.366234313522</v>
      </c>
      <c r="J409" s="19">
        <f t="shared" si="27"/>
        <v>41626.51</v>
      </c>
    </row>
    <row r="410" spans="1:10" x14ac:dyDescent="0.25">
      <c r="A410" s="10" t="s">
        <v>722</v>
      </c>
      <c r="B410" s="16" t="s">
        <v>723</v>
      </c>
      <c r="C410" s="70">
        <v>5</v>
      </c>
      <c r="D410" s="71">
        <v>34010</v>
      </c>
      <c r="E410" s="70">
        <v>0</v>
      </c>
      <c r="F410" s="17">
        <v>9197080.5999999996</v>
      </c>
      <c r="G410" s="18">
        <f t="shared" si="24"/>
        <v>75621.154851199652</v>
      </c>
      <c r="H410" s="17">
        <f t="shared" si="25"/>
        <v>0</v>
      </c>
      <c r="I410" s="17">
        <f t="shared" si="26"/>
        <v>0</v>
      </c>
      <c r="J410" s="19">
        <f t="shared" si="27"/>
        <v>-75621.149999999994</v>
      </c>
    </row>
    <row r="411" spans="1:10" x14ac:dyDescent="0.25">
      <c r="A411" s="10" t="s">
        <v>724</v>
      </c>
      <c r="B411" s="16" t="s">
        <v>725</v>
      </c>
      <c r="C411" s="70">
        <v>5</v>
      </c>
      <c r="D411" s="71">
        <v>28477</v>
      </c>
      <c r="E411" s="70">
        <v>0</v>
      </c>
      <c r="F411" s="17">
        <v>8039439.5399999991</v>
      </c>
      <c r="G411" s="18">
        <f t="shared" si="24"/>
        <v>66102.682885175236</v>
      </c>
      <c r="H411" s="17">
        <f t="shared" si="25"/>
        <v>0</v>
      </c>
      <c r="I411" s="17">
        <f t="shared" si="26"/>
        <v>0</v>
      </c>
      <c r="J411" s="19">
        <f t="shared" si="27"/>
        <v>-66102.679999999993</v>
      </c>
    </row>
    <row r="412" spans="1:10" x14ac:dyDescent="0.25">
      <c r="A412" s="10" t="s">
        <v>1228</v>
      </c>
      <c r="B412" s="16" t="s">
        <v>1276</v>
      </c>
      <c r="C412" s="70">
        <v>5</v>
      </c>
      <c r="D412" s="71">
        <v>27597</v>
      </c>
      <c r="E412" s="70">
        <v>0</v>
      </c>
      <c r="F412" s="17">
        <v>7686084.6900000013</v>
      </c>
      <c r="G412" s="18">
        <f t="shared" si="24"/>
        <v>63197.293339141215</v>
      </c>
      <c r="H412" s="17">
        <f t="shared" si="25"/>
        <v>0</v>
      </c>
      <c r="I412" s="17">
        <f t="shared" si="26"/>
        <v>0</v>
      </c>
      <c r="J412" s="19">
        <f t="shared" si="27"/>
        <v>-63197.29</v>
      </c>
    </row>
    <row r="413" spans="1:10" x14ac:dyDescent="0.25">
      <c r="A413" s="10" t="s">
        <v>1229</v>
      </c>
      <c r="B413" s="16" t="s">
        <v>1277</v>
      </c>
      <c r="C413" s="70">
        <v>5</v>
      </c>
      <c r="D413" s="71">
        <v>37417</v>
      </c>
      <c r="E413" s="70">
        <v>0</v>
      </c>
      <c r="F413" s="17">
        <v>9159658.0299999993</v>
      </c>
      <c r="G413" s="18">
        <f t="shared" si="24"/>
        <v>75313.455257819995</v>
      </c>
      <c r="H413" s="17">
        <f t="shared" si="25"/>
        <v>0</v>
      </c>
      <c r="I413" s="17">
        <f t="shared" si="26"/>
        <v>0</v>
      </c>
      <c r="J413" s="19">
        <f t="shared" si="27"/>
        <v>-75313.460000000006</v>
      </c>
    </row>
    <row r="414" spans="1:10" x14ac:dyDescent="0.25">
      <c r="A414" s="10" t="s">
        <v>1230</v>
      </c>
      <c r="B414" s="16" t="s">
        <v>1278</v>
      </c>
      <c r="C414" s="70">
        <v>3</v>
      </c>
      <c r="D414" s="71">
        <v>15774</v>
      </c>
      <c r="E414" s="70">
        <v>0</v>
      </c>
      <c r="F414" s="17">
        <v>3890202.42</v>
      </c>
      <c r="G414" s="18">
        <f t="shared" si="24"/>
        <v>31986.410949288802</v>
      </c>
      <c r="H414" s="17">
        <f t="shared" si="25"/>
        <v>5835303.6299999999</v>
      </c>
      <c r="I414" s="17">
        <f t="shared" si="26"/>
        <v>40799.425913634055</v>
      </c>
      <c r="J414" s="19">
        <f t="shared" si="27"/>
        <v>8813.01</v>
      </c>
    </row>
    <row r="415" spans="1:10" x14ac:dyDescent="0.25">
      <c r="A415" s="10" t="s">
        <v>729</v>
      </c>
      <c r="B415" s="16" t="s">
        <v>730</v>
      </c>
      <c r="C415" s="70">
        <v>3</v>
      </c>
      <c r="D415" s="71">
        <v>36858</v>
      </c>
      <c r="E415" s="70">
        <v>0</v>
      </c>
      <c r="F415" s="17">
        <v>9701166.3399999999</v>
      </c>
      <c r="G415" s="18">
        <f t="shared" si="24"/>
        <v>79765.898978245954</v>
      </c>
      <c r="H415" s="17">
        <f t="shared" si="25"/>
        <v>14551749.51</v>
      </c>
      <c r="I415" s="17">
        <f t="shared" si="26"/>
        <v>101743.29626905902</v>
      </c>
      <c r="J415" s="19">
        <f t="shared" si="27"/>
        <v>21977.4</v>
      </c>
    </row>
    <row r="416" spans="1:10" x14ac:dyDescent="0.25">
      <c r="A416" s="10" t="s">
        <v>1231</v>
      </c>
      <c r="B416" s="16" t="s">
        <v>1279</v>
      </c>
      <c r="C416" s="70">
        <v>5</v>
      </c>
      <c r="D416" s="71">
        <v>56948</v>
      </c>
      <c r="E416" s="70">
        <v>0</v>
      </c>
      <c r="F416" s="17">
        <v>14445334.619999999</v>
      </c>
      <c r="G416" s="18">
        <f t="shared" si="24"/>
        <v>118773.87332850113</v>
      </c>
      <c r="H416" s="17">
        <f t="shared" si="25"/>
        <v>0</v>
      </c>
      <c r="I416" s="17">
        <f t="shared" si="26"/>
        <v>0</v>
      </c>
      <c r="J416" s="19">
        <f t="shared" si="27"/>
        <v>-118773.87</v>
      </c>
    </row>
    <row r="417" spans="1:10" x14ac:dyDescent="0.25">
      <c r="A417" s="10" t="s">
        <v>1232</v>
      </c>
      <c r="B417" s="16" t="s">
        <v>731</v>
      </c>
      <c r="C417" s="70">
        <v>2</v>
      </c>
      <c r="D417" s="71">
        <v>99293</v>
      </c>
      <c r="E417" s="70">
        <v>0</v>
      </c>
      <c r="F417" s="17">
        <v>35235140.219999999</v>
      </c>
      <c r="G417" s="18">
        <f t="shared" si="24"/>
        <v>289713.88972935092</v>
      </c>
      <c r="H417" s="17">
        <f t="shared" si="25"/>
        <v>79279065.495000005</v>
      </c>
      <c r="I417" s="17">
        <f t="shared" si="26"/>
        <v>554305.40795447771</v>
      </c>
      <c r="J417" s="19">
        <f t="shared" si="27"/>
        <v>264591.52</v>
      </c>
    </row>
    <row r="418" spans="1:10" x14ac:dyDescent="0.25">
      <c r="A418" s="10" t="s">
        <v>732</v>
      </c>
      <c r="B418" s="16" t="s">
        <v>733</v>
      </c>
      <c r="C418" s="70">
        <v>2</v>
      </c>
      <c r="D418" s="71">
        <v>15410</v>
      </c>
      <c r="E418" s="70">
        <v>0</v>
      </c>
      <c r="F418" s="17">
        <v>3498898.2700000005</v>
      </c>
      <c r="G418" s="18">
        <f t="shared" si="24"/>
        <v>28768.990877851455</v>
      </c>
      <c r="H418" s="17">
        <f t="shared" si="25"/>
        <v>7872521.1075000009</v>
      </c>
      <c r="I418" s="17">
        <f t="shared" si="26"/>
        <v>55043.295438418616</v>
      </c>
      <c r="J418" s="19">
        <f t="shared" si="27"/>
        <v>26274.3</v>
      </c>
    </row>
    <row r="419" spans="1:10" s="7" customFormat="1" x14ac:dyDescent="0.25">
      <c r="A419" s="10" t="s">
        <v>734</v>
      </c>
      <c r="B419" s="16" t="s">
        <v>735</v>
      </c>
      <c r="C419" s="70">
        <v>1</v>
      </c>
      <c r="D419" s="71">
        <v>23208</v>
      </c>
      <c r="E419" s="70">
        <v>0</v>
      </c>
      <c r="F419" s="17">
        <v>4958188.379999999</v>
      </c>
      <c r="G419" s="18">
        <f t="shared" si="24"/>
        <v>40767.711796001728</v>
      </c>
      <c r="H419" s="17">
        <f t="shared" si="25"/>
        <v>14874565.139999997</v>
      </c>
      <c r="I419" s="17">
        <f t="shared" si="26"/>
        <v>104000.36688869841</v>
      </c>
      <c r="J419" s="19">
        <f t="shared" si="27"/>
        <v>63232.66</v>
      </c>
    </row>
    <row r="420" spans="1:10" x14ac:dyDescent="0.25">
      <c r="A420" s="10" t="s">
        <v>736</v>
      </c>
      <c r="B420" s="16" t="s">
        <v>737</v>
      </c>
      <c r="C420" s="70">
        <v>3</v>
      </c>
      <c r="D420" s="71">
        <v>18812</v>
      </c>
      <c r="E420" s="70">
        <v>0</v>
      </c>
      <c r="F420" s="17">
        <v>3268442.6</v>
      </c>
      <c r="G420" s="18">
        <f t="shared" si="24"/>
        <v>26874.115246620499</v>
      </c>
      <c r="H420" s="17">
        <f t="shared" si="25"/>
        <v>4902663.9000000004</v>
      </c>
      <c r="I420" s="17">
        <f t="shared" si="26"/>
        <v>34278.571476408026</v>
      </c>
      <c r="J420" s="19">
        <f t="shared" si="27"/>
        <v>7404.46</v>
      </c>
    </row>
    <row r="421" spans="1:10" x14ac:dyDescent="0.25">
      <c r="A421" s="10" t="s">
        <v>738</v>
      </c>
      <c r="B421" s="16" t="s">
        <v>739</v>
      </c>
      <c r="C421" s="70">
        <v>1</v>
      </c>
      <c r="D421" s="71">
        <v>75461</v>
      </c>
      <c r="E421" s="70">
        <v>0</v>
      </c>
      <c r="F421" s="17">
        <v>24153290.790000003</v>
      </c>
      <c r="G421" s="18">
        <f t="shared" si="24"/>
        <v>198595.60032524285</v>
      </c>
      <c r="H421" s="17">
        <f t="shared" si="25"/>
        <v>72459872.370000005</v>
      </c>
      <c r="I421" s="17">
        <f t="shared" si="26"/>
        <v>506626.79817934247</v>
      </c>
      <c r="J421" s="19">
        <f t="shared" si="27"/>
        <v>308031.2</v>
      </c>
    </row>
    <row r="422" spans="1:10" x14ac:dyDescent="0.25">
      <c r="A422" s="10" t="s">
        <v>740</v>
      </c>
      <c r="B422" s="16" t="s">
        <v>741</v>
      </c>
      <c r="C422" s="70">
        <v>4</v>
      </c>
      <c r="D422" s="71">
        <v>29099</v>
      </c>
      <c r="E422" s="70">
        <v>0</v>
      </c>
      <c r="F422" s="17">
        <v>4514711.03</v>
      </c>
      <c r="G422" s="18">
        <f t="shared" si="24"/>
        <v>37121.308027685336</v>
      </c>
      <c r="H422" s="17">
        <f t="shared" si="25"/>
        <v>0</v>
      </c>
      <c r="I422" s="17">
        <f t="shared" si="26"/>
        <v>0</v>
      </c>
      <c r="J422" s="19">
        <f t="shared" si="27"/>
        <v>-37121.31</v>
      </c>
    </row>
    <row r="423" spans="1:10" x14ac:dyDescent="0.25">
      <c r="A423" s="10" t="s">
        <v>742</v>
      </c>
      <c r="B423" s="16" t="s">
        <v>743</v>
      </c>
      <c r="C423" s="70">
        <v>4</v>
      </c>
      <c r="D423" s="71">
        <v>58185</v>
      </c>
      <c r="E423" s="70">
        <v>0</v>
      </c>
      <c r="F423" s="17">
        <v>17543394.969999999</v>
      </c>
      <c r="G423" s="18">
        <f t="shared" si="24"/>
        <v>144247.05461884578</v>
      </c>
      <c r="H423" s="17">
        <f t="shared" si="25"/>
        <v>0</v>
      </c>
      <c r="I423" s="17">
        <f t="shared" si="26"/>
        <v>0</v>
      </c>
      <c r="J423" s="19">
        <f t="shared" si="27"/>
        <v>-144247.04999999999</v>
      </c>
    </row>
    <row r="424" spans="1:10" x14ac:dyDescent="0.25">
      <c r="A424" s="10" t="s">
        <v>744</v>
      </c>
      <c r="B424" s="16" t="s">
        <v>745</v>
      </c>
      <c r="C424" s="70">
        <v>1</v>
      </c>
      <c r="D424" s="71">
        <v>73718</v>
      </c>
      <c r="E424" s="70">
        <v>0</v>
      </c>
      <c r="F424" s="17">
        <v>23354157.390000004</v>
      </c>
      <c r="G424" s="18">
        <f t="shared" si="24"/>
        <v>192024.88585437412</v>
      </c>
      <c r="H424" s="17">
        <f t="shared" si="25"/>
        <v>70062472.170000017</v>
      </c>
      <c r="I424" s="17">
        <f t="shared" si="26"/>
        <v>489864.59383707569</v>
      </c>
      <c r="J424" s="19">
        <f t="shared" si="27"/>
        <v>297839.71000000002</v>
      </c>
    </row>
    <row r="425" spans="1:10" x14ac:dyDescent="0.25">
      <c r="A425" s="10" t="s">
        <v>746</v>
      </c>
      <c r="B425" s="16" t="s">
        <v>747</v>
      </c>
      <c r="C425" s="70">
        <v>4</v>
      </c>
      <c r="D425" s="71">
        <v>95886</v>
      </c>
      <c r="E425" s="70">
        <v>0</v>
      </c>
      <c r="F425" s="17">
        <v>39367555.560000002</v>
      </c>
      <c r="G425" s="18">
        <f t="shared" si="24"/>
        <v>323691.84794531058</v>
      </c>
      <c r="H425" s="17">
        <f t="shared" si="25"/>
        <v>0</v>
      </c>
      <c r="I425" s="17">
        <f t="shared" si="26"/>
        <v>0</v>
      </c>
      <c r="J425" s="19">
        <f t="shared" si="27"/>
        <v>-323691.84999999998</v>
      </c>
    </row>
    <row r="426" spans="1:10" x14ac:dyDescent="0.25">
      <c r="A426" s="10" t="s">
        <v>748</v>
      </c>
      <c r="B426" s="16" t="s">
        <v>749</v>
      </c>
      <c r="C426" s="70">
        <v>1</v>
      </c>
      <c r="D426" s="71">
        <v>29340</v>
      </c>
      <c r="E426" s="70">
        <v>0</v>
      </c>
      <c r="F426" s="17">
        <v>6287268.5999999996</v>
      </c>
      <c r="G426" s="18">
        <f t="shared" si="24"/>
        <v>51695.807949283946</v>
      </c>
      <c r="H426" s="17">
        <f t="shared" si="25"/>
        <v>18861805.799999997</v>
      </c>
      <c r="I426" s="17">
        <f t="shared" si="26"/>
        <v>131878.4586252032</v>
      </c>
      <c r="J426" s="19">
        <f t="shared" si="27"/>
        <v>80182.649999999994</v>
      </c>
    </row>
    <row r="427" spans="1:10" x14ac:dyDescent="0.25">
      <c r="A427" s="10" t="s">
        <v>750</v>
      </c>
      <c r="B427" s="16" t="s">
        <v>751</v>
      </c>
      <c r="C427" s="70">
        <v>1</v>
      </c>
      <c r="D427" s="71">
        <v>22524</v>
      </c>
      <c r="E427" s="70">
        <v>0</v>
      </c>
      <c r="F427" s="17">
        <v>4345678.59</v>
      </c>
      <c r="G427" s="18">
        <f t="shared" si="24"/>
        <v>35731.472614030688</v>
      </c>
      <c r="H427" s="17">
        <f t="shared" si="25"/>
        <v>13037035.77</v>
      </c>
      <c r="I427" s="17">
        <f t="shared" si="26"/>
        <v>91152.681806809778</v>
      </c>
      <c r="J427" s="19">
        <f t="shared" si="27"/>
        <v>55421.21</v>
      </c>
    </row>
    <row r="428" spans="1:10" x14ac:dyDescent="0.25">
      <c r="A428" s="10" t="s">
        <v>752</v>
      </c>
      <c r="B428" s="16" t="s">
        <v>753</v>
      </c>
      <c r="C428" s="70">
        <v>3</v>
      </c>
      <c r="D428" s="71">
        <v>15936</v>
      </c>
      <c r="E428" s="70">
        <v>0</v>
      </c>
      <c r="F428" s="17">
        <v>3222206.98</v>
      </c>
      <c r="G428" s="18">
        <f t="shared" si="24"/>
        <v>26493.952113151685</v>
      </c>
      <c r="H428" s="17">
        <f t="shared" si="25"/>
        <v>4833310.47</v>
      </c>
      <c r="I428" s="17">
        <f t="shared" si="26"/>
        <v>33793.664381840703</v>
      </c>
      <c r="J428" s="19">
        <f t="shared" si="27"/>
        <v>7299.71</v>
      </c>
    </row>
    <row r="429" spans="1:10" x14ac:dyDescent="0.25">
      <c r="A429" s="10" t="s">
        <v>754</v>
      </c>
      <c r="B429" s="16" t="s">
        <v>755</v>
      </c>
      <c r="C429" s="70">
        <v>1</v>
      </c>
      <c r="D429" s="71">
        <v>24783</v>
      </c>
      <c r="E429" s="70">
        <v>0</v>
      </c>
      <c r="F429" s="17">
        <v>4977859.2299999995</v>
      </c>
      <c r="G429" s="18">
        <f t="shared" si="24"/>
        <v>40929.451423890248</v>
      </c>
      <c r="H429" s="17">
        <f t="shared" si="25"/>
        <v>14933577.689999998</v>
      </c>
      <c r="I429" s="17">
        <f t="shared" si="26"/>
        <v>104412.97235267487</v>
      </c>
      <c r="J429" s="19">
        <f t="shared" si="27"/>
        <v>63483.519999999997</v>
      </c>
    </row>
    <row r="430" spans="1:10" x14ac:dyDescent="0.25">
      <c r="A430" s="10" t="s">
        <v>40</v>
      </c>
      <c r="B430" s="16" t="s">
        <v>1358</v>
      </c>
      <c r="C430" s="70">
        <v>3</v>
      </c>
      <c r="D430" s="71">
        <v>59501</v>
      </c>
      <c r="E430" s="70">
        <v>0</v>
      </c>
      <c r="F430" s="17">
        <v>18056785.489999998</v>
      </c>
      <c r="G430" s="18">
        <f t="shared" si="24"/>
        <v>148468.30543750859</v>
      </c>
      <c r="H430" s="17">
        <f t="shared" si="25"/>
        <v>27085178.234999999</v>
      </c>
      <c r="I430" s="17">
        <f t="shared" si="26"/>
        <v>189374.84539368452</v>
      </c>
      <c r="J430" s="19">
        <f t="shared" si="27"/>
        <v>40906.54</v>
      </c>
    </row>
    <row r="431" spans="1:10" x14ac:dyDescent="0.25">
      <c r="A431" s="10" t="s">
        <v>756</v>
      </c>
      <c r="B431" s="16" t="s">
        <v>757</v>
      </c>
      <c r="C431" s="70">
        <v>3</v>
      </c>
      <c r="D431" s="71">
        <v>32358</v>
      </c>
      <c r="E431" s="70">
        <v>1</v>
      </c>
      <c r="F431" s="17">
        <v>9482457.3900000006</v>
      </c>
      <c r="G431" s="18">
        <f t="shared" si="24"/>
        <v>77967.608401636986</v>
      </c>
      <c r="H431" s="17">
        <f t="shared" si="25"/>
        <v>0</v>
      </c>
      <c r="I431" s="17">
        <f t="shared" si="26"/>
        <v>0</v>
      </c>
      <c r="J431" s="19">
        <f t="shared" si="27"/>
        <v>-77967.61</v>
      </c>
    </row>
    <row r="432" spans="1:10" x14ac:dyDescent="0.25">
      <c r="A432" s="10" t="s">
        <v>758</v>
      </c>
      <c r="B432" s="16" t="s">
        <v>759</v>
      </c>
      <c r="C432" s="70">
        <v>3</v>
      </c>
      <c r="D432" s="71">
        <v>62128</v>
      </c>
      <c r="E432" s="70">
        <v>0</v>
      </c>
      <c r="F432" s="17">
        <v>18510416.32</v>
      </c>
      <c r="G432" s="18">
        <f t="shared" si="24"/>
        <v>152198.19416336235</v>
      </c>
      <c r="H432" s="17">
        <f t="shared" si="25"/>
        <v>27765624.48</v>
      </c>
      <c r="I432" s="17">
        <f t="shared" si="26"/>
        <v>194132.40693998712</v>
      </c>
      <c r="J432" s="19">
        <f t="shared" si="27"/>
        <v>41934.21</v>
      </c>
    </row>
    <row r="433" spans="1:10" x14ac:dyDescent="0.25">
      <c r="A433" s="10" t="s">
        <v>760</v>
      </c>
      <c r="B433" s="16" t="s">
        <v>761</v>
      </c>
      <c r="C433" s="70">
        <v>4</v>
      </c>
      <c r="D433" s="71">
        <v>47242</v>
      </c>
      <c r="E433" s="70">
        <v>0</v>
      </c>
      <c r="F433" s="17">
        <v>12690161.26</v>
      </c>
      <c r="G433" s="18">
        <f t="shared" si="24"/>
        <v>104342.31159495925</v>
      </c>
      <c r="H433" s="17">
        <f t="shared" si="25"/>
        <v>0</v>
      </c>
      <c r="I433" s="17">
        <f t="shared" si="26"/>
        <v>0</v>
      </c>
      <c r="J433" s="19">
        <f t="shared" si="27"/>
        <v>-104342.31</v>
      </c>
    </row>
    <row r="434" spans="1:10" x14ac:dyDescent="0.25">
      <c r="A434" s="10" t="s">
        <v>762</v>
      </c>
      <c r="B434" s="16" t="s">
        <v>763</v>
      </c>
      <c r="C434" s="70">
        <v>3</v>
      </c>
      <c r="D434" s="71">
        <v>54413</v>
      </c>
      <c r="E434" s="70">
        <v>1</v>
      </c>
      <c r="F434" s="17">
        <v>15871691.149999999</v>
      </c>
      <c r="G434" s="18">
        <f t="shared" si="24"/>
        <v>130501.80447527718</v>
      </c>
      <c r="H434" s="17">
        <f t="shared" si="25"/>
        <v>0</v>
      </c>
      <c r="I434" s="17">
        <f t="shared" si="26"/>
        <v>0</v>
      </c>
      <c r="J434" s="19">
        <f t="shared" si="27"/>
        <v>-130501.8</v>
      </c>
    </row>
    <row r="435" spans="1:10" x14ac:dyDescent="0.25">
      <c r="A435" s="10" t="s">
        <v>764</v>
      </c>
      <c r="B435" s="16" t="s">
        <v>765</v>
      </c>
      <c r="C435" s="70">
        <v>2</v>
      </c>
      <c r="D435" s="71">
        <v>31373</v>
      </c>
      <c r="E435" s="70">
        <v>0</v>
      </c>
      <c r="F435" s="17">
        <v>8608437.4699999988</v>
      </c>
      <c r="G435" s="18">
        <f t="shared" si="24"/>
        <v>70781.154505239319</v>
      </c>
      <c r="H435" s="17">
        <f t="shared" si="25"/>
        <v>19368984.307499997</v>
      </c>
      <c r="I435" s="17">
        <f t="shared" si="26"/>
        <v>135424.56235069755</v>
      </c>
      <c r="J435" s="19">
        <f t="shared" si="27"/>
        <v>64643.41</v>
      </c>
    </row>
    <row r="436" spans="1:10" x14ac:dyDescent="0.25">
      <c r="A436" s="10" t="s">
        <v>1233</v>
      </c>
      <c r="B436" s="16" t="s">
        <v>1280</v>
      </c>
      <c r="C436" s="70">
        <v>5</v>
      </c>
      <c r="D436" s="71">
        <v>18842</v>
      </c>
      <c r="E436" s="70">
        <v>0</v>
      </c>
      <c r="F436" s="17">
        <v>4009003.94</v>
      </c>
      <c r="G436" s="18">
        <f t="shared" si="24"/>
        <v>32963.232674704348</v>
      </c>
      <c r="H436" s="17">
        <f t="shared" si="25"/>
        <v>0</v>
      </c>
      <c r="I436" s="17">
        <f t="shared" si="26"/>
        <v>0</v>
      </c>
      <c r="J436" s="19">
        <f t="shared" si="27"/>
        <v>-32963.230000000003</v>
      </c>
    </row>
    <row r="437" spans="1:10" x14ac:dyDescent="0.25">
      <c r="A437" s="10" t="s">
        <v>766</v>
      </c>
      <c r="B437" s="16" t="s">
        <v>767</v>
      </c>
      <c r="C437" s="70">
        <v>2</v>
      </c>
      <c r="D437" s="71">
        <v>32211</v>
      </c>
      <c r="E437" s="70">
        <v>0</v>
      </c>
      <c r="F437" s="17">
        <v>10874976.450000001</v>
      </c>
      <c r="G437" s="18">
        <f t="shared" si="24"/>
        <v>89417.317722386753</v>
      </c>
      <c r="H437" s="17">
        <f t="shared" si="25"/>
        <v>24468697.012500003</v>
      </c>
      <c r="I437" s="17">
        <f t="shared" si="26"/>
        <v>171080.86472694014</v>
      </c>
      <c r="J437" s="19">
        <f t="shared" si="27"/>
        <v>81663.55</v>
      </c>
    </row>
    <row r="438" spans="1:10" x14ac:dyDescent="0.25">
      <c r="A438" s="10" t="s">
        <v>768</v>
      </c>
      <c r="B438" s="16" t="s">
        <v>769</v>
      </c>
      <c r="C438" s="70">
        <v>5</v>
      </c>
      <c r="D438" s="71">
        <v>30150</v>
      </c>
      <c r="E438" s="70">
        <v>0</v>
      </c>
      <c r="F438" s="17">
        <v>6454475.79</v>
      </c>
      <c r="G438" s="18">
        <f t="shared" si="24"/>
        <v>53070.635610055346</v>
      </c>
      <c r="H438" s="17">
        <f t="shared" si="25"/>
        <v>0</v>
      </c>
      <c r="I438" s="17">
        <f t="shared" si="26"/>
        <v>0</v>
      </c>
      <c r="J438" s="19">
        <f t="shared" si="27"/>
        <v>-53070.64</v>
      </c>
    </row>
    <row r="439" spans="1:10" x14ac:dyDescent="0.25">
      <c r="A439" s="10" t="s">
        <v>770</v>
      </c>
      <c r="B439" s="16" t="s">
        <v>771</v>
      </c>
      <c r="C439" s="70">
        <v>2</v>
      </c>
      <c r="D439" s="71">
        <v>29631</v>
      </c>
      <c r="E439" s="70">
        <v>0</v>
      </c>
      <c r="F439" s="17">
        <v>5034628.3099999996</v>
      </c>
      <c r="G439" s="18">
        <f t="shared" si="24"/>
        <v>41396.223824410496</v>
      </c>
      <c r="H439" s="17">
        <f t="shared" si="25"/>
        <v>11327913.6975</v>
      </c>
      <c r="I439" s="17">
        <f t="shared" si="26"/>
        <v>79202.798168223453</v>
      </c>
      <c r="J439" s="19">
        <f t="shared" si="27"/>
        <v>37806.57</v>
      </c>
    </row>
    <row r="440" spans="1:10" x14ac:dyDescent="0.25">
      <c r="A440" s="10" t="s">
        <v>772</v>
      </c>
      <c r="B440" s="16" t="s">
        <v>773</v>
      </c>
      <c r="C440" s="70">
        <v>5</v>
      </c>
      <c r="D440" s="71">
        <v>18584</v>
      </c>
      <c r="E440" s="70">
        <v>0</v>
      </c>
      <c r="F440" s="17">
        <v>6936548.54</v>
      </c>
      <c r="G440" s="18">
        <f t="shared" si="24"/>
        <v>57034.382331737179</v>
      </c>
      <c r="H440" s="17">
        <f t="shared" si="25"/>
        <v>0</v>
      </c>
      <c r="I440" s="17">
        <f t="shared" si="26"/>
        <v>0</v>
      </c>
      <c r="J440" s="19">
        <f t="shared" si="27"/>
        <v>-57034.38</v>
      </c>
    </row>
    <row r="441" spans="1:10" x14ac:dyDescent="0.25">
      <c r="A441" s="10" t="s">
        <v>774</v>
      </c>
      <c r="B441" s="16" t="s">
        <v>775</v>
      </c>
      <c r="C441" s="70">
        <v>2</v>
      </c>
      <c r="D441" s="71">
        <v>64810</v>
      </c>
      <c r="E441" s="70">
        <v>0</v>
      </c>
      <c r="F441" s="17">
        <v>22501134.879999999</v>
      </c>
      <c r="G441" s="18">
        <f t="shared" si="24"/>
        <v>185011.07896001363</v>
      </c>
      <c r="H441" s="17">
        <f t="shared" si="25"/>
        <v>50627553.479999997</v>
      </c>
      <c r="I441" s="17">
        <f t="shared" si="26"/>
        <v>353979.02977600595</v>
      </c>
      <c r="J441" s="19">
        <f t="shared" si="27"/>
        <v>168967.95</v>
      </c>
    </row>
    <row r="442" spans="1:10" x14ac:dyDescent="0.25">
      <c r="A442" s="10" t="s">
        <v>776</v>
      </c>
      <c r="B442" s="16" t="s">
        <v>777</v>
      </c>
      <c r="C442" s="70">
        <v>4</v>
      </c>
      <c r="D442" s="71">
        <v>18055</v>
      </c>
      <c r="E442" s="70">
        <v>0</v>
      </c>
      <c r="F442" s="17">
        <v>6640953.6500000004</v>
      </c>
      <c r="G442" s="18">
        <f t="shared" si="24"/>
        <v>54603.912498743295</v>
      </c>
      <c r="H442" s="17">
        <f t="shared" si="25"/>
        <v>0</v>
      </c>
      <c r="I442" s="17">
        <f t="shared" si="26"/>
        <v>0</v>
      </c>
      <c r="J442" s="19">
        <f t="shared" si="27"/>
        <v>-54603.91</v>
      </c>
    </row>
    <row r="443" spans="1:10" x14ac:dyDescent="0.25">
      <c r="A443" s="10" t="s">
        <v>778</v>
      </c>
      <c r="B443" s="16" t="s">
        <v>779</v>
      </c>
      <c r="C443" s="70">
        <v>5</v>
      </c>
      <c r="D443" s="71">
        <v>45350</v>
      </c>
      <c r="E443" s="70">
        <v>0</v>
      </c>
      <c r="F443" s="17">
        <v>17112679.639999997</v>
      </c>
      <c r="G443" s="18">
        <f t="shared" si="24"/>
        <v>140705.58400623465</v>
      </c>
      <c r="H443" s="17">
        <f t="shared" si="25"/>
        <v>0</v>
      </c>
      <c r="I443" s="17">
        <f t="shared" si="26"/>
        <v>0</v>
      </c>
      <c r="J443" s="19">
        <f t="shared" si="27"/>
        <v>-140705.57999999999</v>
      </c>
    </row>
    <row r="444" spans="1:10" x14ac:dyDescent="0.25">
      <c r="A444" s="10" t="s">
        <v>781</v>
      </c>
      <c r="B444" s="16" t="s">
        <v>1380</v>
      </c>
      <c r="C444" s="70">
        <v>4</v>
      </c>
      <c r="D444" s="71">
        <v>80957</v>
      </c>
      <c r="E444" s="70">
        <v>0</v>
      </c>
      <c r="F444" s="17">
        <v>19619998.230000004</v>
      </c>
      <c r="G444" s="18">
        <f t="shared" si="24"/>
        <v>161321.50938539056</v>
      </c>
      <c r="H444" s="17">
        <f t="shared" si="25"/>
        <v>0</v>
      </c>
      <c r="I444" s="17">
        <f t="shared" si="26"/>
        <v>0</v>
      </c>
      <c r="J444" s="19">
        <f t="shared" si="27"/>
        <v>-161321.51</v>
      </c>
    </row>
    <row r="445" spans="1:10" x14ac:dyDescent="0.25">
      <c r="A445" s="10" t="s">
        <v>780</v>
      </c>
      <c r="B445" s="16" t="s">
        <v>1381</v>
      </c>
      <c r="C445" s="70">
        <v>2</v>
      </c>
      <c r="D445" s="71">
        <v>10125</v>
      </c>
      <c r="E445" s="70">
        <v>0</v>
      </c>
      <c r="F445" s="17">
        <v>2537382.6599999997</v>
      </c>
      <c r="G445" s="18">
        <f t="shared" si="24"/>
        <v>20863.121178758491</v>
      </c>
      <c r="H445" s="17">
        <f t="shared" si="25"/>
        <v>5709110.9849999994</v>
      </c>
      <c r="I445" s="17">
        <f t="shared" si="26"/>
        <v>39917.108934607713</v>
      </c>
      <c r="J445" s="19">
        <f t="shared" si="27"/>
        <v>19053.990000000002</v>
      </c>
    </row>
    <row r="446" spans="1:10" x14ac:dyDescent="0.25">
      <c r="A446" s="10" t="s">
        <v>782</v>
      </c>
      <c r="B446" s="16" t="s">
        <v>783</v>
      </c>
      <c r="C446" s="70">
        <v>3</v>
      </c>
      <c r="D446" s="71">
        <v>74025</v>
      </c>
      <c r="E446" s="70">
        <v>0</v>
      </c>
      <c r="F446" s="17">
        <v>23245552.529999997</v>
      </c>
      <c r="G446" s="18">
        <f t="shared" si="24"/>
        <v>191131.90412540533</v>
      </c>
      <c r="H446" s="17">
        <f t="shared" si="25"/>
        <v>34868328.794999994</v>
      </c>
      <c r="I446" s="17">
        <f t="shared" si="26"/>
        <v>243793.27754086987</v>
      </c>
      <c r="J446" s="19">
        <f t="shared" si="27"/>
        <v>52661.37</v>
      </c>
    </row>
    <row r="447" spans="1:10" x14ac:dyDescent="0.25">
      <c r="A447" s="10" t="s">
        <v>784</v>
      </c>
      <c r="B447" s="16" t="s">
        <v>785</v>
      </c>
      <c r="C447" s="70">
        <v>3</v>
      </c>
      <c r="D447" s="71">
        <v>38485</v>
      </c>
      <c r="E447" s="70">
        <v>0</v>
      </c>
      <c r="F447" s="17">
        <v>8108638.5</v>
      </c>
      <c r="G447" s="18">
        <f t="shared" si="24"/>
        <v>66671.657486713695</v>
      </c>
      <c r="H447" s="17">
        <f t="shared" si="25"/>
        <v>12162957.75</v>
      </c>
      <c r="I447" s="17">
        <f t="shared" si="26"/>
        <v>85041.280638859607</v>
      </c>
      <c r="J447" s="19">
        <f t="shared" si="27"/>
        <v>18369.62</v>
      </c>
    </row>
    <row r="448" spans="1:10" x14ac:dyDescent="0.25">
      <c r="A448" s="10" t="s">
        <v>788</v>
      </c>
      <c r="B448" s="16" t="s">
        <v>789</v>
      </c>
      <c r="C448" s="70">
        <v>1</v>
      </c>
      <c r="D448" s="71">
        <v>32593</v>
      </c>
      <c r="E448" s="70">
        <v>0</v>
      </c>
      <c r="F448" s="17">
        <v>9173632.8599999994</v>
      </c>
      <c r="G448" s="18">
        <f t="shared" si="24"/>
        <v>75428.360501060888</v>
      </c>
      <c r="H448" s="17">
        <f t="shared" si="25"/>
        <v>27520898.579999998</v>
      </c>
      <c r="I448" s="17">
        <f t="shared" si="26"/>
        <v>192421.32610181702</v>
      </c>
      <c r="J448" s="19">
        <f t="shared" si="27"/>
        <v>116992.97</v>
      </c>
    </row>
    <row r="449" spans="1:10" x14ac:dyDescent="0.25">
      <c r="A449" s="10" t="s">
        <v>790</v>
      </c>
      <c r="B449" s="16" t="s">
        <v>791</v>
      </c>
      <c r="C449" s="70">
        <v>5</v>
      </c>
      <c r="D449" s="71">
        <v>56713</v>
      </c>
      <c r="E449" s="70">
        <v>1</v>
      </c>
      <c r="F449" s="17">
        <v>15091024.929999998</v>
      </c>
      <c r="G449" s="18">
        <f t="shared" si="24"/>
        <v>124082.93269658246</v>
      </c>
      <c r="H449" s="17">
        <f t="shared" si="25"/>
        <v>0</v>
      </c>
      <c r="I449" s="17">
        <f t="shared" si="26"/>
        <v>0</v>
      </c>
      <c r="J449" s="19">
        <f t="shared" si="27"/>
        <v>-124082.93</v>
      </c>
    </row>
    <row r="450" spans="1:10" x14ac:dyDescent="0.25">
      <c r="A450" s="10" t="s">
        <v>792</v>
      </c>
      <c r="B450" s="16" t="s">
        <v>793</v>
      </c>
      <c r="C450" s="70">
        <v>3</v>
      </c>
      <c r="D450" s="71">
        <v>71815</v>
      </c>
      <c r="E450" s="70">
        <v>0</v>
      </c>
      <c r="F450" s="17">
        <v>14952659.289999999</v>
      </c>
      <c r="G450" s="18">
        <f t="shared" si="24"/>
        <v>122945.24890934618</v>
      </c>
      <c r="H450" s="17">
        <f t="shared" si="25"/>
        <v>22428988.934999999</v>
      </c>
      <c r="I450" s="17">
        <f t="shared" si="26"/>
        <v>156819.58136105601</v>
      </c>
      <c r="J450" s="19">
        <f t="shared" si="27"/>
        <v>33874.33</v>
      </c>
    </row>
    <row r="451" spans="1:10" x14ac:dyDescent="0.25">
      <c r="A451" s="10" t="s">
        <v>794</v>
      </c>
      <c r="B451" s="16" t="s">
        <v>795</v>
      </c>
      <c r="C451" s="70">
        <v>5</v>
      </c>
      <c r="D451" s="71">
        <v>28637</v>
      </c>
      <c r="E451" s="70">
        <v>0</v>
      </c>
      <c r="F451" s="17">
        <v>6019208.9299999997</v>
      </c>
      <c r="G451" s="18">
        <f t="shared" si="24"/>
        <v>49491.740952803411</v>
      </c>
      <c r="H451" s="17">
        <f t="shared" si="25"/>
        <v>0</v>
      </c>
      <c r="I451" s="17">
        <f t="shared" si="26"/>
        <v>0</v>
      </c>
      <c r="J451" s="19">
        <f t="shared" si="27"/>
        <v>-49491.74</v>
      </c>
    </row>
    <row r="452" spans="1:10" x14ac:dyDescent="0.25">
      <c r="A452" s="10" t="s">
        <v>796</v>
      </c>
      <c r="B452" s="16" t="s">
        <v>797</v>
      </c>
      <c r="C452" s="70">
        <v>1</v>
      </c>
      <c r="D452" s="71">
        <v>21191</v>
      </c>
      <c r="E452" s="70">
        <v>0</v>
      </c>
      <c r="F452" s="17">
        <v>3333556.21</v>
      </c>
      <c r="G452" s="18">
        <f t="shared" si="24"/>
        <v>27409.49887528312</v>
      </c>
      <c r="H452" s="17">
        <f t="shared" si="25"/>
        <v>10000668.629999999</v>
      </c>
      <c r="I452" s="17">
        <f t="shared" si="26"/>
        <v>69922.931989142977</v>
      </c>
      <c r="J452" s="19">
        <f t="shared" si="27"/>
        <v>42513.43</v>
      </c>
    </row>
    <row r="453" spans="1:10" x14ac:dyDescent="0.25">
      <c r="A453" s="10" t="s">
        <v>799</v>
      </c>
      <c r="B453" s="16" t="s">
        <v>800</v>
      </c>
      <c r="C453" s="70">
        <v>3</v>
      </c>
      <c r="D453" s="71">
        <v>41284</v>
      </c>
      <c r="E453" s="70">
        <v>0</v>
      </c>
      <c r="F453" s="17">
        <v>6946397.5200000005</v>
      </c>
      <c r="G453" s="18">
        <f t="shared" si="24"/>
        <v>57115.363598956515</v>
      </c>
      <c r="H453" s="17">
        <f t="shared" si="25"/>
        <v>10419596.280000001</v>
      </c>
      <c r="I453" s="17">
        <f t="shared" si="26"/>
        <v>72852.001100727139</v>
      </c>
      <c r="J453" s="19">
        <f t="shared" si="27"/>
        <v>15736.64</v>
      </c>
    </row>
    <row r="454" spans="1:10" x14ac:dyDescent="0.25">
      <c r="A454" s="10" t="s">
        <v>802</v>
      </c>
      <c r="B454" s="16" t="s">
        <v>803</v>
      </c>
      <c r="C454" s="70">
        <v>4</v>
      </c>
      <c r="D454" s="71">
        <v>46742</v>
      </c>
      <c r="E454" s="70">
        <v>0</v>
      </c>
      <c r="F454" s="17">
        <v>11981376.859999999</v>
      </c>
      <c r="G454" s="18">
        <f t="shared" si="24"/>
        <v>98514.473697299138</v>
      </c>
      <c r="H454" s="17">
        <f t="shared" si="25"/>
        <v>0</v>
      </c>
      <c r="I454" s="17">
        <f t="shared" si="26"/>
        <v>0</v>
      </c>
      <c r="J454" s="19">
        <f t="shared" si="27"/>
        <v>-98514.47</v>
      </c>
    </row>
    <row r="455" spans="1:10" x14ac:dyDescent="0.25">
      <c r="A455" s="10" t="s">
        <v>804</v>
      </c>
      <c r="B455" s="16" t="s">
        <v>805</v>
      </c>
      <c r="C455" s="70">
        <v>1</v>
      </c>
      <c r="D455" s="71">
        <v>32023</v>
      </c>
      <c r="E455" s="70">
        <v>0</v>
      </c>
      <c r="F455" s="17">
        <v>8835743.1699999999</v>
      </c>
      <c r="G455" s="18">
        <f t="shared" si="24"/>
        <v>72650.130138470209</v>
      </c>
      <c r="H455" s="17">
        <f t="shared" si="25"/>
        <v>26507229.509999998</v>
      </c>
      <c r="I455" s="17">
        <f t="shared" si="26"/>
        <v>185333.92864236256</v>
      </c>
      <c r="J455" s="19">
        <f t="shared" si="27"/>
        <v>112683.8</v>
      </c>
    </row>
    <row r="456" spans="1:10" x14ac:dyDescent="0.25">
      <c r="A456" s="10" t="s">
        <v>786</v>
      </c>
      <c r="B456" s="16" t="s">
        <v>1407</v>
      </c>
      <c r="C456" s="70">
        <v>3</v>
      </c>
      <c r="D456" s="71">
        <v>20199</v>
      </c>
      <c r="E456" s="70">
        <v>0</v>
      </c>
      <c r="F456" s="17">
        <v>4541998.83</v>
      </c>
      <c r="G456" s="18">
        <f t="shared" ref="G456:G519" si="28">SUM(F456/$F$6)*50000000</f>
        <v>37345.676502758673</v>
      </c>
      <c r="H456" s="17">
        <f t="shared" ref="H456:H519" si="29">IF(E456=1,F456*0,IF(C456=1,F456*3,IF(C456=2,F456*2.25,IF(C456=3,F456*1.5,IF(C456=4,F456*0,IF(C456=5,F456*0))))))</f>
        <v>6812998.2450000001</v>
      </c>
      <c r="I456" s="17">
        <f t="shared" ref="I456:I519" si="30">SUM(H456/$H$6)*$G$6</f>
        <v>47635.296253915127</v>
      </c>
      <c r="J456" s="19">
        <f t="shared" ref="J456:J519" si="31">ROUND(SUM(I456-G456),2)</f>
        <v>10289.620000000001</v>
      </c>
    </row>
    <row r="457" spans="1:10" x14ac:dyDescent="0.25">
      <c r="A457" s="10" t="s">
        <v>806</v>
      </c>
      <c r="B457" s="16" t="s">
        <v>807</v>
      </c>
      <c r="C457" s="70">
        <v>4</v>
      </c>
      <c r="D457" s="71">
        <v>45339</v>
      </c>
      <c r="E457" s="70">
        <v>0</v>
      </c>
      <c r="F457" s="17">
        <v>10853151.82</v>
      </c>
      <c r="G457" s="18">
        <f t="shared" si="28"/>
        <v>89237.869069430497</v>
      </c>
      <c r="H457" s="17">
        <f t="shared" si="29"/>
        <v>0</v>
      </c>
      <c r="I457" s="17">
        <f t="shared" si="30"/>
        <v>0</v>
      </c>
      <c r="J457" s="19">
        <f t="shared" si="31"/>
        <v>-89237.87</v>
      </c>
    </row>
    <row r="458" spans="1:10" x14ac:dyDescent="0.25">
      <c r="A458" s="10" t="s">
        <v>808</v>
      </c>
      <c r="B458" s="16" t="s">
        <v>809</v>
      </c>
      <c r="C458" s="70">
        <v>2</v>
      </c>
      <c r="D458" s="71">
        <v>2004</v>
      </c>
      <c r="E458" s="70">
        <v>0</v>
      </c>
      <c r="F458" s="17">
        <v>369477.48</v>
      </c>
      <c r="G458" s="18">
        <f t="shared" si="28"/>
        <v>3037.9546449893046</v>
      </c>
      <c r="H458" s="17">
        <f t="shared" si="29"/>
        <v>831324.33</v>
      </c>
      <c r="I458" s="17">
        <f t="shared" si="30"/>
        <v>5812.4748192471461</v>
      </c>
      <c r="J458" s="19">
        <f t="shared" si="31"/>
        <v>2774.52</v>
      </c>
    </row>
    <row r="459" spans="1:10" s="7" customFormat="1" x14ac:dyDescent="0.25">
      <c r="A459" s="10" t="s">
        <v>1397</v>
      </c>
      <c r="B459" s="16" t="s">
        <v>1281</v>
      </c>
      <c r="C459" s="70">
        <v>5</v>
      </c>
      <c r="D459" s="71">
        <v>20282</v>
      </c>
      <c r="E459" s="70">
        <v>0</v>
      </c>
      <c r="F459" s="17">
        <v>3817680.86</v>
      </c>
      <c r="G459" s="18">
        <f t="shared" si="28"/>
        <v>31390.1169341194</v>
      </c>
      <c r="H459" s="17">
        <f t="shared" si="29"/>
        <v>0</v>
      </c>
      <c r="I459" s="17">
        <f t="shared" si="30"/>
        <v>0</v>
      </c>
      <c r="J459" s="19">
        <f t="shared" si="31"/>
        <v>-31390.12</v>
      </c>
    </row>
    <row r="460" spans="1:10" x14ac:dyDescent="0.25">
      <c r="A460" s="10" t="s">
        <v>810</v>
      </c>
      <c r="B460" s="16" t="s">
        <v>811</v>
      </c>
      <c r="C460" s="70">
        <v>2</v>
      </c>
      <c r="D460" s="71">
        <v>7333</v>
      </c>
      <c r="E460" s="70">
        <v>0</v>
      </c>
      <c r="F460" s="17">
        <v>1942365.0399999998</v>
      </c>
      <c r="G460" s="18">
        <f t="shared" si="28"/>
        <v>15970.707864340842</v>
      </c>
      <c r="H460" s="17">
        <f t="shared" si="29"/>
        <v>4370321.34</v>
      </c>
      <c r="I460" s="17">
        <f t="shared" si="30"/>
        <v>30556.525081815478</v>
      </c>
      <c r="J460" s="19">
        <f t="shared" si="31"/>
        <v>14585.82</v>
      </c>
    </row>
    <row r="461" spans="1:10" x14ac:dyDescent="0.25">
      <c r="A461" s="10" t="s">
        <v>812</v>
      </c>
      <c r="B461" s="16" t="s">
        <v>813</v>
      </c>
      <c r="C461" s="70">
        <v>2</v>
      </c>
      <c r="D461" s="71">
        <v>25577</v>
      </c>
      <c r="E461" s="70">
        <v>0</v>
      </c>
      <c r="F461" s="17">
        <v>5121736.93</v>
      </c>
      <c r="G461" s="18">
        <f t="shared" si="28"/>
        <v>42112.457021485476</v>
      </c>
      <c r="H461" s="17">
        <f t="shared" si="29"/>
        <v>11523908.092499999</v>
      </c>
      <c r="I461" s="17">
        <f t="shared" si="30"/>
        <v>80573.15681711692</v>
      </c>
      <c r="J461" s="19">
        <f t="shared" si="31"/>
        <v>38460.699999999997</v>
      </c>
    </row>
    <row r="462" spans="1:10" x14ac:dyDescent="0.25">
      <c r="A462" s="10" t="s">
        <v>814</v>
      </c>
      <c r="B462" s="16" t="s">
        <v>815</v>
      </c>
      <c r="C462" s="70">
        <v>3</v>
      </c>
      <c r="D462" s="71">
        <v>66041</v>
      </c>
      <c r="E462" s="70">
        <v>0</v>
      </c>
      <c r="F462" s="17">
        <v>21524305.240000002</v>
      </c>
      <c r="G462" s="18">
        <f t="shared" si="28"/>
        <v>176979.29271366048</v>
      </c>
      <c r="H462" s="17">
        <f t="shared" si="29"/>
        <v>32286457.860000003</v>
      </c>
      <c r="I462" s="17">
        <f t="shared" si="30"/>
        <v>225741.2859719072</v>
      </c>
      <c r="J462" s="19">
        <f t="shared" si="31"/>
        <v>48761.99</v>
      </c>
    </row>
    <row r="463" spans="1:10" x14ac:dyDescent="0.25">
      <c r="A463" s="10" t="s">
        <v>816</v>
      </c>
      <c r="B463" s="16" t="s">
        <v>817</v>
      </c>
      <c r="C463" s="70">
        <v>5</v>
      </c>
      <c r="D463" s="71">
        <v>26161</v>
      </c>
      <c r="E463" s="70">
        <v>0</v>
      </c>
      <c r="F463" s="17">
        <v>7127565.4299999997</v>
      </c>
      <c r="G463" s="18">
        <f t="shared" si="28"/>
        <v>58604.98048631729</v>
      </c>
      <c r="H463" s="17">
        <f t="shared" si="29"/>
        <v>0</v>
      </c>
      <c r="I463" s="17">
        <f t="shared" si="30"/>
        <v>0</v>
      </c>
      <c r="J463" s="19">
        <f t="shared" si="31"/>
        <v>-58604.98</v>
      </c>
    </row>
    <row r="464" spans="1:10" x14ac:dyDescent="0.25">
      <c r="A464" s="10" t="s">
        <v>818</v>
      </c>
      <c r="B464" s="16" t="s">
        <v>819</v>
      </c>
      <c r="C464" s="70">
        <v>3</v>
      </c>
      <c r="D464" s="71">
        <v>30384</v>
      </c>
      <c r="E464" s="70">
        <v>0</v>
      </c>
      <c r="F464" s="17">
        <v>8692069.2600000016</v>
      </c>
      <c r="G464" s="18">
        <f t="shared" si="28"/>
        <v>71468.800163370586</v>
      </c>
      <c r="H464" s="17">
        <f t="shared" si="29"/>
        <v>13038103.890000002</v>
      </c>
      <c r="I464" s="17">
        <f t="shared" si="30"/>
        <v>91160.149915681264</v>
      </c>
      <c r="J464" s="19">
        <f t="shared" si="31"/>
        <v>19691.349999999999</v>
      </c>
    </row>
    <row r="465" spans="1:10" x14ac:dyDescent="0.25">
      <c r="A465" s="10" t="s">
        <v>820</v>
      </c>
      <c r="B465" s="16" t="s">
        <v>821</v>
      </c>
      <c r="C465" s="70">
        <v>4</v>
      </c>
      <c r="D465" s="71">
        <v>26303</v>
      </c>
      <c r="E465" s="70">
        <v>0</v>
      </c>
      <c r="F465" s="17">
        <v>5271396.12</v>
      </c>
      <c r="G465" s="18">
        <f t="shared" si="28"/>
        <v>43342.99976370034</v>
      </c>
      <c r="H465" s="17">
        <f t="shared" si="29"/>
        <v>0</v>
      </c>
      <c r="I465" s="17">
        <f t="shared" si="30"/>
        <v>0</v>
      </c>
      <c r="J465" s="19">
        <f t="shared" si="31"/>
        <v>-43343</v>
      </c>
    </row>
    <row r="466" spans="1:10" x14ac:dyDescent="0.25">
      <c r="A466" s="10" t="s">
        <v>822</v>
      </c>
      <c r="B466" s="16" t="s">
        <v>823</v>
      </c>
      <c r="C466" s="70">
        <v>4</v>
      </c>
      <c r="D466" s="71">
        <v>33920</v>
      </c>
      <c r="E466" s="70">
        <v>0</v>
      </c>
      <c r="F466" s="17">
        <v>9570358.6600000001</v>
      </c>
      <c r="G466" s="18">
        <f t="shared" si="28"/>
        <v>78690.359004723694</v>
      </c>
      <c r="H466" s="17">
        <f t="shared" si="29"/>
        <v>0</v>
      </c>
      <c r="I466" s="17">
        <f t="shared" si="30"/>
        <v>0</v>
      </c>
      <c r="J466" s="19">
        <f t="shared" si="31"/>
        <v>-78690.36</v>
      </c>
    </row>
    <row r="467" spans="1:10" x14ac:dyDescent="0.25">
      <c r="A467" s="10" t="s">
        <v>824</v>
      </c>
      <c r="B467" s="16" t="s">
        <v>825</v>
      </c>
      <c r="C467" s="70">
        <v>5</v>
      </c>
      <c r="D467" s="71">
        <v>18546</v>
      </c>
      <c r="E467" s="70">
        <v>0</v>
      </c>
      <c r="F467" s="17">
        <v>3523827.72</v>
      </c>
      <c r="G467" s="18">
        <f t="shared" si="28"/>
        <v>28973.96829196754</v>
      </c>
      <c r="H467" s="17">
        <f t="shared" si="29"/>
        <v>0</v>
      </c>
      <c r="I467" s="17">
        <f t="shared" si="30"/>
        <v>0</v>
      </c>
      <c r="J467" s="19">
        <f t="shared" si="31"/>
        <v>-28973.97</v>
      </c>
    </row>
    <row r="468" spans="1:10" x14ac:dyDescent="0.25">
      <c r="A468" s="10" t="s">
        <v>826</v>
      </c>
      <c r="B468" s="16" t="s">
        <v>827</v>
      </c>
      <c r="C468" s="70">
        <v>4</v>
      </c>
      <c r="D468" s="71">
        <v>20747</v>
      </c>
      <c r="E468" s="70">
        <v>0</v>
      </c>
      <c r="F468" s="17">
        <v>5889691.6499999994</v>
      </c>
      <c r="G468" s="18">
        <f t="shared" si="28"/>
        <v>48426.811035065577</v>
      </c>
      <c r="H468" s="17">
        <f t="shared" si="29"/>
        <v>0</v>
      </c>
      <c r="I468" s="17">
        <f t="shared" si="30"/>
        <v>0</v>
      </c>
      <c r="J468" s="19">
        <f t="shared" si="31"/>
        <v>-48426.81</v>
      </c>
    </row>
    <row r="469" spans="1:10" x14ac:dyDescent="0.25">
      <c r="A469" s="10" t="s">
        <v>828</v>
      </c>
      <c r="B469" s="16" t="s">
        <v>829</v>
      </c>
      <c r="C469" s="70">
        <v>5</v>
      </c>
      <c r="D469" s="71">
        <v>25699</v>
      </c>
      <c r="E469" s="70">
        <v>0</v>
      </c>
      <c r="F469" s="17">
        <v>4590022.17</v>
      </c>
      <c r="G469" s="18">
        <f t="shared" si="28"/>
        <v>37740.538806195676</v>
      </c>
      <c r="H469" s="17">
        <f t="shared" si="29"/>
        <v>0</v>
      </c>
      <c r="I469" s="17">
        <f t="shared" si="30"/>
        <v>0</v>
      </c>
      <c r="J469" s="19">
        <f t="shared" si="31"/>
        <v>-37740.54</v>
      </c>
    </row>
    <row r="470" spans="1:10" x14ac:dyDescent="0.25">
      <c r="A470" s="10" t="s">
        <v>1234</v>
      </c>
      <c r="B470" s="16" t="s">
        <v>1282</v>
      </c>
      <c r="C470" s="70">
        <v>5</v>
      </c>
      <c r="D470" s="71">
        <v>19594</v>
      </c>
      <c r="E470" s="70">
        <v>0</v>
      </c>
      <c r="F470" s="17">
        <v>4297591.66</v>
      </c>
      <c r="G470" s="18">
        <f t="shared" si="28"/>
        <v>35336.087454543362</v>
      </c>
      <c r="H470" s="17">
        <f t="shared" si="29"/>
        <v>0</v>
      </c>
      <c r="I470" s="17">
        <f t="shared" si="30"/>
        <v>0</v>
      </c>
      <c r="J470" s="19">
        <f t="shared" si="31"/>
        <v>-35336.089999999997</v>
      </c>
    </row>
    <row r="471" spans="1:10" x14ac:dyDescent="0.25">
      <c r="A471" s="10" t="s">
        <v>830</v>
      </c>
      <c r="B471" s="16" t="s">
        <v>831</v>
      </c>
      <c r="C471" s="70">
        <v>4</v>
      </c>
      <c r="D471" s="71">
        <v>37388</v>
      </c>
      <c r="E471" s="70">
        <v>0</v>
      </c>
      <c r="F471" s="17">
        <v>8297263.3899999997</v>
      </c>
      <c r="G471" s="18">
        <f t="shared" si="28"/>
        <v>68222.587899945094</v>
      </c>
      <c r="H471" s="17">
        <f t="shared" si="29"/>
        <v>0</v>
      </c>
      <c r="I471" s="17">
        <f t="shared" si="30"/>
        <v>0</v>
      </c>
      <c r="J471" s="19">
        <f t="shared" si="31"/>
        <v>-68222.59</v>
      </c>
    </row>
    <row r="472" spans="1:10" x14ac:dyDescent="0.25">
      <c r="A472" s="10" t="s">
        <v>832</v>
      </c>
      <c r="B472" s="16" t="s">
        <v>833</v>
      </c>
      <c r="C472" s="70">
        <v>1</v>
      </c>
      <c r="D472" s="71">
        <v>29611</v>
      </c>
      <c r="E472" s="70">
        <v>0</v>
      </c>
      <c r="F472" s="17">
        <v>6292588.9900000002</v>
      </c>
      <c r="G472" s="18">
        <f t="shared" si="28"/>
        <v>51739.553791422026</v>
      </c>
      <c r="H472" s="17">
        <f t="shared" si="29"/>
        <v>18877766.969999999</v>
      </c>
      <c r="I472" s="17">
        <f t="shared" si="30"/>
        <v>131990.05634388266</v>
      </c>
      <c r="J472" s="19">
        <f t="shared" si="31"/>
        <v>80250.5</v>
      </c>
    </row>
    <row r="473" spans="1:10" x14ac:dyDescent="0.25">
      <c r="A473" s="10" t="s">
        <v>834</v>
      </c>
      <c r="B473" s="16" t="s">
        <v>835</v>
      </c>
      <c r="C473" s="70">
        <v>1</v>
      </c>
      <c r="D473" s="71">
        <v>17130</v>
      </c>
      <c r="E473" s="70">
        <v>0</v>
      </c>
      <c r="F473" s="17">
        <v>3203232.02</v>
      </c>
      <c r="G473" s="18">
        <f t="shared" si="28"/>
        <v>26337.934301537061</v>
      </c>
      <c r="H473" s="17">
        <f t="shared" si="29"/>
        <v>9609696.0600000005</v>
      </c>
      <c r="I473" s="17">
        <f t="shared" si="30"/>
        <v>67189.319924473428</v>
      </c>
      <c r="J473" s="19">
        <f t="shared" si="31"/>
        <v>40851.39</v>
      </c>
    </row>
    <row r="474" spans="1:10" x14ac:dyDescent="0.25">
      <c r="A474" s="10" t="s">
        <v>836</v>
      </c>
      <c r="B474" s="16" t="s">
        <v>1409</v>
      </c>
      <c r="C474" s="70">
        <v>4</v>
      </c>
      <c r="D474" s="71">
        <v>24998</v>
      </c>
      <c r="E474" s="70">
        <v>0</v>
      </c>
      <c r="F474" s="17">
        <v>10413655.66</v>
      </c>
      <c r="G474" s="18">
        <f t="shared" si="28"/>
        <v>85624.199839232868</v>
      </c>
      <c r="H474" s="17">
        <f t="shared" si="29"/>
        <v>0</v>
      </c>
      <c r="I474" s="17">
        <f t="shared" si="30"/>
        <v>0</v>
      </c>
      <c r="J474" s="19">
        <f t="shared" si="31"/>
        <v>-85624.2</v>
      </c>
    </row>
    <row r="475" spans="1:10" x14ac:dyDescent="0.25">
      <c r="A475" s="10" t="s">
        <v>1337</v>
      </c>
      <c r="B475" s="16" t="s">
        <v>1382</v>
      </c>
      <c r="C475" s="70">
        <v>4</v>
      </c>
      <c r="D475" s="71">
        <v>62950</v>
      </c>
      <c r="E475" s="70">
        <v>0</v>
      </c>
      <c r="F475" s="17">
        <v>14958627.979999999</v>
      </c>
      <c r="G475" s="18">
        <f t="shared" si="28"/>
        <v>122994.32526850615</v>
      </c>
      <c r="H475" s="17">
        <f t="shared" si="29"/>
        <v>0</v>
      </c>
      <c r="I475" s="17">
        <f t="shared" si="30"/>
        <v>0</v>
      </c>
      <c r="J475" s="19">
        <f t="shared" si="31"/>
        <v>-122994.33</v>
      </c>
    </row>
    <row r="476" spans="1:10" x14ac:dyDescent="0.25">
      <c r="A476" s="10" t="s">
        <v>838</v>
      </c>
      <c r="B476" s="16" t="s">
        <v>839</v>
      </c>
      <c r="C476" s="70">
        <v>3</v>
      </c>
      <c r="D476" s="71">
        <v>106233</v>
      </c>
      <c r="E476" s="70">
        <v>0</v>
      </c>
      <c r="F476" s="17">
        <v>32831191.320000004</v>
      </c>
      <c r="G476" s="18">
        <f t="shared" si="28"/>
        <v>269947.90094142291</v>
      </c>
      <c r="H476" s="17">
        <f t="shared" si="29"/>
        <v>49246786.980000004</v>
      </c>
      <c r="I476" s="17">
        <f t="shared" si="30"/>
        <v>344324.9510694319</v>
      </c>
      <c r="J476" s="19">
        <f t="shared" si="31"/>
        <v>74377.05</v>
      </c>
    </row>
    <row r="477" spans="1:10" x14ac:dyDescent="0.25">
      <c r="A477" s="10" t="s">
        <v>840</v>
      </c>
      <c r="B477" s="16" t="s">
        <v>841</v>
      </c>
      <c r="C477" s="70">
        <v>4</v>
      </c>
      <c r="D477" s="71">
        <v>66414</v>
      </c>
      <c r="E477" s="70">
        <v>0</v>
      </c>
      <c r="F477" s="17">
        <v>14831574.479999999</v>
      </c>
      <c r="G477" s="18">
        <f t="shared" si="28"/>
        <v>121949.6532888035</v>
      </c>
      <c r="H477" s="17">
        <f t="shared" si="29"/>
        <v>0</v>
      </c>
      <c r="I477" s="17">
        <f t="shared" si="30"/>
        <v>0</v>
      </c>
      <c r="J477" s="19">
        <f t="shared" si="31"/>
        <v>-121949.65</v>
      </c>
    </row>
    <row r="478" spans="1:10" x14ac:dyDescent="0.25">
      <c r="A478" s="10" t="s">
        <v>842</v>
      </c>
      <c r="B478" s="16" t="s">
        <v>843</v>
      </c>
      <c r="C478" s="70">
        <v>2</v>
      </c>
      <c r="D478" s="71">
        <v>98411</v>
      </c>
      <c r="E478" s="70">
        <v>0</v>
      </c>
      <c r="F478" s="17">
        <v>30924004.470000003</v>
      </c>
      <c r="G478" s="18">
        <f t="shared" si="28"/>
        <v>254266.43870502344</v>
      </c>
      <c r="H478" s="17">
        <f t="shared" si="29"/>
        <v>69579010.057500005</v>
      </c>
      <c r="I478" s="17">
        <f t="shared" si="30"/>
        <v>486484.31101175962</v>
      </c>
      <c r="J478" s="19">
        <f t="shared" si="31"/>
        <v>232217.87</v>
      </c>
    </row>
    <row r="479" spans="1:10" x14ac:dyDescent="0.25">
      <c r="A479" s="10" t="s">
        <v>844</v>
      </c>
      <c r="B479" s="16" t="s">
        <v>845</v>
      </c>
      <c r="C479" s="70">
        <v>1</v>
      </c>
      <c r="D479" s="71">
        <v>21084</v>
      </c>
      <c r="E479" s="70">
        <v>0</v>
      </c>
      <c r="F479" s="17">
        <v>4252114.4399999995</v>
      </c>
      <c r="G479" s="18">
        <f t="shared" si="28"/>
        <v>34962.160113314872</v>
      </c>
      <c r="H479" s="17">
        <f t="shared" si="29"/>
        <v>12756343.319999998</v>
      </c>
      <c r="I479" s="17">
        <f t="shared" si="30"/>
        <v>89190.129119848498</v>
      </c>
      <c r="J479" s="19">
        <f t="shared" si="31"/>
        <v>54227.97</v>
      </c>
    </row>
    <row r="480" spans="1:10" x14ac:dyDescent="0.25">
      <c r="A480" s="10" t="s">
        <v>846</v>
      </c>
      <c r="B480" s="16" t="s">
        <v>847</v>
      </c>
      <c r="C480" s="70">
        <v>2</v>
      </c>
      <c r="D480" s="71">
        <v>7755</v>
      </c>
      <c r="E480" s="70">
        <v>0</v>
      </c>
      <c r="F480" s="17">
        <v>1766278.7999999998</v>
      </c>
      <c r="G480" s="18">
        <f t="shared" si="28"/>
        <v>14522.873991687216</v>
      </c>
      <c r="H480" s="17">
        <f t="shared" si="29"/>
        <v>3974127.3</v>
      </c>
      <c r="I480" s="17">
        <f t="shared" si="30"/>
        <v>27786.405408984781</v>
      </c>
      <c r="J480" s="19">
        <f t="shared" si="31"/>
        <v>13263.53</v>
      </c>
    </row>
    <row r="481" spans="1:10" x14ac:dyDescent="0.25">
      <c r="A481" s="10" t="s">
        <v>1338</v>
      </c>
      <c r="B481" s="16" t="s">
        <v>1383</v>
      </c>
      <c r="C481" s="70">
        <v>4</v>
      </c>
      <c r="D481" s="71">
        <v>5555</v>
      </c>
      <c r="E481" s="70">
        <v>0</v>
      </c>
      <c r="F481" s="17">
        <v>1045784.3</v>
      </c>
      <c r="G481" s="18">
        <f t="shared" si="28"/>
        <v>8598.7521400272853</v>
      </c>
      <c r="H481" s="17">
        <f t="shared" si="29"/>
        <v>0</v>
      </c>
      <c r="I481" s="17">
        <f t="shared" si="30"/>
        <v>0</v>
      </c>
      <c r="J481" s="19">
        <f t="shared" si="31"/>
        <v>-8598.75</v>
      </c>
    </row>
    <row r="482" spans="1:10" x14ac:dyDescent="0.25">
      <c r="A482" s="10" t="s">
        <v>848</v>
      </c>
      <c r="B482" s="16" t="s">
        <v>849</v>
      </c>
      <c r="C482" s="70">
        <v>1</v>
      </c>
      <c r="D482" s="71">
        <v>16045</v>
      </c>
      <c r="E482" s="70">
        <v>0</v>
      </c>
      <c r="F482" s="17">
        <v>3183648.9</v>
      </c>
      <c r="G482" s="18">
        <f t="shared" si="28"/>
        <v>26176.91601601832</v>
      </c>
      <c r="H482" s="17">
        <f t="shared" si="29"/>
        <v>9550946.6999999993</v>
      </c>
      <c r="I482" s="17">
        <f t="shared" si="30"/>
        <v>66778.554639104113</v>
      </c>
      <c r="J482" s="19">
        <f t="shared" si="31"/>
        <v>40601.64</v>
      </c>
    </row>
    <row r="483" spans="1:10" x14ac:dyDescent="0.25">
      <c r="A483" s="10" t="s">
        <v>1235</v>
      </c>
      <c r="B483" s="16" t="s">
        <v>850</v>
      </c>
      <c r="C483" s="70">
        <v>4</v>
      </c>
      <c r="D483" s="71">
        <v>39939</v>
      </c>
      <c r="E483" s="70">
        <v>0</v>
      </c>
      <c r="F483" s="17">
        <v>10861840.440000001</v>
      </c>
      <c r="G483" s="18">
        <f t="shared" si="28"/>
        <v>89309.30950874374</v>
      </c>
      <c r="H483" s="17">
        <f t="shared" si="29"/>
        <v>0</v>
      </c>
      <c r="I483" s="17">
        <f t="shared" si="30"/>
        <v>0</v>
      </c>
      <c r="J483" s="19">
        <f t="shared" si="31"/>
        <v>-89309.31</v>
      </c>
    </row>
    <row r="484" spans="1:10" x14ac:dyDescent="0.25">
      <c r="A484" s="10" t="s">
        <v>851</v>
      </c>
      <c r="B484" s="16" t="s">
        <v>852</v>
      </c>
      <c r="C484" s="70">
        <v>5</v>
      </c>
      <c r="D484" s="71">
        <v>95306</v>
      </c>
      <c r="E484" s="70">
        <v>1</v>
      </c>
      <c r="F484" s="17">
        <v>29208220.57</v>
      </c>
      <c r="G484" s="18">
        <f t="shared" si="28"/>
        <v>240158.74892430156</v>
      </c>
      <c r="H484" s="17">
        <f t="shared" si="29"/>
        <v>0</v>
      </c>
      <c r="I484" s="17">
        <f t="shared" si="30"/>
        <v>0</v>
      </c>
      <c r="J484" s="19">
        <f t="shared" si="31"/>
        <v>-240158.75</v>
      </c>
    </row>
    <row r="485" spans="1:10" x14ac:dyDescent="0.25">
      <c r="A485" s="10" t="s">
        <v>853</v>
      </c>
      <c r="B485" s="16" t="s">
        <v>1283</v>
      </c>
      <c r="C485" s="70">
        <v>3</v>
      </c>
      <c r="D485" s="71">
        <v>56486</v>
      </c>
      <c r="E485" s="70">
        <v>0</v>
      </c>
      <c r="F485" s="17">
        <v>13130090.229999999</v>
      </c>
      <c r="G485" s="18">
        <f t="shared" si="28"/>
        <v>107959.53951877441</v>
      </c>
      <c r="H485" s="17">
        <f t="shared" si="29"/>
        <v>19695135.344999999</v>
      </c>
      <c r="I485" s="17">
        <f t="shared" si="30"/>
        <v>137704.95355823037</v>
      </c>
      <c r="J485" s="19">
        <f t="shared" si="31"/>
        <v>29745.41</v>
      </c>
    </row>
    <row r="486" spans="1:10" x14ac:dyDescent="0.25">
      <c r="A486" s="10" t="s">
        <v>854</v>
      </c>
      <c r="B486" s="16" t="s">
        <v>855</v>
      </c>
      <c r="C486" s="70">
        <v>4</v>
      </c>
      <c r="D486" s="71">
        <v>26072</v>
      </c>
      <c r="E486" s="70">
        <v>0</v>
      </c>
      <c r="F486" s="17">
        <v>6081506.2799999993</v>
      </c>
      <c r="G486" s="18">
        <f t="shared" si="28"/>
        <v>50003.968447163883</v>
      </c>
      <c r="H486" s="17">
        <f t="shared" si="29"/>
        <v>0</v>
      </c>
      <c r="I486" s="17">
        <f t="shared" si="30"/>
        <v>0</v>
      </c>
      <c r="J486" s="19">
        <f t="shared" si="31"/>
        <v>-50003.97</v>
      </c>
    </row>
    <row r="487" spans="1:10" x14ac:dyDescent="0.25">
      <c r="A487" s="10" t="s">
        <v>1325</v>
      </c>
      <c r="B487" s="16" t="s">
        <v>1411</v>
      </c>
      <c r="C487" s="70">
        <v>5</v>
      </c>
      <c r="D487" s="71">
        <v>29727</v>
      </c>
      <c r="E487" s="70">
        <v>0</v>
      </c>
      <c r="F487" s="17">
        <v>7501854.2800000003</v>
      </c>
      <c r="G487" s="18">
        <f t="shared" si="28"/>
        <v>61682.495658352156</v>
      </c>
      <c r="H487" s="17">
        <f t="shared" si="29"/>
        <v>0</v>
      </c>
      <c r="I487" s="17">
        <f t="shared" si="30"/>
        <v>0</v>
      </c>
      <c r="J487" s="19">
        <f t="shared" si="31"/>
        <v>-61682.5</v>
      </c>
    </row>
    <row r="488" spans="1:10" x14ac:dyDescent="0.25">
      <c r="A488" s="10" t="s">
        <v>1139</v>
      </c>
      <c r="B488" s="16" t="s">
        <v>1317</v>
      </c>
      <c r="C488" s="70">
        <v>4</v>
      </c>
      <c r="D488" s="71">
        <v>22147</v>
      </c>
      <c r="E488" s="70">
        <v>0</v>
      </c>
      <c r="F488" s="17">
        <v>4567154.34</v>
      </c>
      <c r="G488" s="18">
        <f t="shared" si="28"/>
        <v>37552.51264998901</v>
      </c>
      <c r="H488" s="17">
        <f t="shared" si="29"/>
        <v>0</v>
      </c>
      <c r="I488" s="17">
        <f t="shared" si="30"/>
        <v>0</v>
      </c>
      <c r="J488" s="19">
        <f t="shared" si="31"/>
        <v>-37552.51</v>
      </c>
    </row>
    <row r="489" spans="1:10" x14ac:dyDescent="0.25">
      <c r="A489" s="10" t="s">
        <v>856</v>
      </c>
      <c r="B489" s="16" t="s">
        <v>857</v>
      </c>
      <c r="C489" s="70">
        <v>2</v>
      </c>
      <c r="D489" s="71">
        <v>22663</v>
      </c>
      <c r="E489" s="70">
        <v>0</v>
      </c>
      <c r="F489" s="17">
        <v>6289262.3500000006</v>
      </c>
      <c r="G489" s="18">
        <f t="shared" si="28"/>
        <v>51712.2011596995</v>
      </c>
      <c r="H489" s="17">
        <f t="shared" si="29"/>
        <v>14150840.287500001</v>
      </c>
      <c r="I489" s="17">
        <f t="shared" si="30"/>
        <v>98940.208862023574</v>
      </c>
      <c r="J489" s="19">
        <f t="shared" si="31"/>
        <v>47228.01</v>
      </c>
    </row>
    <row r="490" spans="1:10" x14ac:dyDescent="0.25">
      <c r="A490" s="10" t="s">
        <v>858</v>
      </c>
      <c r="B490" s="16" t="s">
        <v>1384</v>
      </c>
      <c r="C490" s="70">
        <v>4</v>
      </c>
      <c r="D490" s="71">
        <v>31405</v>
      </c>
      <c r="E490" s="70">
        <v>0</v>
      </c>
      <c r="F490" s="17">
        <v>7795210.8999999994</v>
      </c>
      <c r="G490" s="18">
        <f t="shared" si="28"/>
        <v>64094.561764160178</v>
      </c>
      <c r="H490" s="17">
        <f t="shared" si="29"/>
        <v>0</v>
      </c>
      <c r="I490" s="17">
        <f t="shared" si="30"/>
        <v>0</v>
      </c>
      <c r="J490" s="19">
        <f t="shared" si="31"/>
        <v>-64094.559999999998</v>
      </c>
    </row>
    <row r="491" spans="1:10" x14ac:dyDescent="0.25">
      <c r="A491" s="10" t="s">
        <v>1003</v>
      </c>
      <c r="B491" s="16" t="s">
        <v>1284</v>
      </c>
      <c r="C491" s="70">
        <v>4</v>
      </c>
      <c r="D491" s="71">
        <v>56828</v>
      </c>
      <c r="E491" s="70">
        <v>0</v>
      </c>
      <c r="F491" s="17">
        <v>23786352.529999997</v>
      </c>
      <c r="G491" s="18">
        <f t="shared" si="28"/>
        <v>195578.5239085927</v>
      </c>
      <c r="H491" s="17">
        <f t="shared" si="29"/>
        <v>0</v>
      </c>
      <c r="I491" s="17">
        <f t="shared" si="30"/>
        <v>0</v>
      </c>
      <c r="J491" s="19">
        <f t="shared" si="31"/>
        <v>-195578.52</v>
      </c>
    </row>
    <row r="492" spans="1:10" x14ac:dyDescent="0.25">
      <c r="A492" s="10" t="s">
        <v>860</v>
      </c>
      <c r="B492" s="16" t="s">
        <v>861</v>
      </c>
      <c r="C492" s="70">
        <v>2</v>
      </c>
      <c r="D492" s="71">
        <v>21279</v>
      </c>
      <c r="E492" s="70">
        <v>0</v>
      </c>
      <c r="F492" s="17">
        <v>4357726.41</v>
      </c>
      <c r="G492" s="18">
        <f t="shared" si="28"/>
        <v>35830.533403151028</v>
      </c>
      <c r="H492" s="17">
        <f t="shared" si="29"/>
        <v>9804884.4224999994</v>
      </c>
      <c r="I492" s="17">
        <f t="shared" si="30"/>
        <v>68554.042934614758</v>
      </c>
      <c r="J492" s="19">
        <f t="shared" si="31"/>
        <v>32723.51</v>
      </c>
    </row>
    <row r="493" spans="1:10" x14ac:dyDescent="0.25">
      <c r="A493" s="10" t="s">
        <v>862</v>
      </c>
      <c r="B493" s="16" t="s">
        <v>863</v>
      </c>
      <c r="C493" s="70">
        <v>2</v>
      </c>
      <c r="D493" s="71">
        <v>24284</v>
      </c>
      <c r="E493" s="70">
        <v>0</v>
      </c>
      <c r="F493" s="17">
        <v>6814627.6000000015</v>
      </c>
      <c r="G493" s="18">
        <f t="shared" si="28"/>
        <v>56031.911799583344</v>
      </c>
      <c r="H493" s="17">
        <f t="shared" si="29"/>
        <v>15332912.100000003</v>
      </c>
      <c r="I493" s="17">
        <f t="shared" si="30"/>
        <v>107205.04894519315</v>
      </c>
      <c r="J493" s="19">
        <f t="shared" si="31"/>
        <v>51173.14</v>
      </c>
    </row>
    <row r="494" spans="1:10" x14ac:dyDescent="0.25">
      <c r="A494" s="10" t="s">
        <v>1339</v>
      </c>
      <c r="B494" s="16" t="s">
        <v>1360</v>
      </c>
      <c r="C494" s="70">
        <v>5</v>
      </c>
      <c r="D494" s="71">
        <v>14327</v>
      </c>
      <c r="E494" s="70">
        <v>0</v>
      </c>
      <c r="F494" s="17">
        <v>2720267.4899999998</v>
      </c>
      <c r="G494" s="18">
        <f t="shared" si="28"/>
        <v>22366.855097254898</v>
      </c>
      <c r="H494" s="17">
        <f t="shared" si="29"/>
        <v>0</v>
      </c>
      <c r="I494" s="17">
        <f t="shared" si="30"/>
        <v>0</v>
      </c>
      <c r="J494" s="19">
        <f t="shared" si="31"/>
        <v>-22366.86</v>
      </c>
    </row>
    <row r="495" spans="1:10" x14ac:dyDescent="0.25">
      <c r="A495" s="10" t="s">
        <v>864</v>
      </c>
      <c r="B495" s="16" t="s">
        <v>865</v>
      </c>
      <c r="C495" s="70">
        <v>5</v>
      </c>
      <c r="D495" s="71">
        <v>21492</v>
      </c>
      <c r="E495" s="70">
        <v>0</v>
      </c>
      <c r="F495" s="17">
        <v>4608831.97</v>
      </c>
      <c r="G495" s="18">
        <f t="shared" si="28"/>
        <v>37895.19862275965</v>
      </c>
      <c r="H495" s="17">
        <f t="shared" si="29"/>
        <v>0</v>
      </c>
      <c r="I495" s="17">
        <f t="shared" si="30"/>
        <v>0</v>
      </c>
      <c r="J495" s="19">
        <f t="shared" si="31"/>
        <v>-37895.199999999997</v>
      </c>
    </row>
    <row r="496" spans="1:10" x14ac:dyDescent="0.25">
      <c r="A496" s="10" t="s">
        <v>1340</v>
      </c>
      <c r="B496" s="16" t="s">
        <v>1361</v>
      </c>
      <c r="C496" s="70">
        <v>4</v>
      </c>
      <c r="D496" s="71">
        <v>38145</v>
      </c>
      <c r="E496" s="70">
        <v>0</v>
      </c>
      <c r="F496" s="17">
        <v>9918774.6500000004</v>
      </c>
      <c r="G496" s="18">
        <f t="shared" si="28"/>
        <v>81555.139762698571</v>
      </c>
      <c r="H496" s="17">
        <f t="shared" si="29"/>
        <v>0</v>
      </c>
      <c r="I496" s="17">
        <f t="shared" si="30"/>
        <v>0</v>
      </c>
      <c r="J496" s="19">
        <f t="shared" si="31"/>
        <v>-81555.14</v>
      </c>
    </row>
    <row r="497" spans="1:10" x14ac:dyDescent="0.25">
      <c r="A497" s="10" t="s">
        <v>1175</v>
      </c>
      <c r="B497" s="16" t="s">
        <v>1176</v>
      </c>
      <c r="C497" s="70">
        <v>5</v>
      </c>
      <c r="D497" s="71">
        <v>32472</v>
      </c>
      <c r="E497" s="70">
        <v>0</v>
      </c>
      <c r="F497" s="17">
        <v>7060592.8799999999</v>
      </c>
      <c r="G497" s="18">
        <f t="shared" si="28"/>
        <v>58054.312095487956</v>
      </c>
      <c r="H497" s="17">
        <f t="shared" si="29"/>
        <v>0</v>
      </c>
      <c r="I497" s="17">
        <f t="shared" si="30"/>
        <v>0</v>
      </c>
      <c r="J497" s="19">
        <f t="shared" si="31"/>
        <v>-58054.31</v>
      </c>
    </row>
    <row r="498" spans="1:10" x14ac:dyDescent="0.25">
      <c r="A498" s="10" t="s">
        <v>1341</v>
      </c>
      <c r="B498" s="16" t="s">
        <v>1362</v>
      </c>
      <c r="C498" s="70">
        <v>5</v>
      </c>
      <c r="D498" s="71">
        <v>28273</v>
      </c>
      <c r="E498" s="70">
        <v>0</v>
      </c>
      <c r="F498" s="17">
        <v>5664012.9399999995</v>
      </c>
      <c r="G498" s="18">
        <f t="shared" si="28"/>
        <v>46571.213001540782</v>
      </c>
      <c r="H498" s="17">
        <f t="shared" si="29"/>
        <v>0</v>
      </c>
      <c r="I498" s="17">
        <f t="shared" si="30"/>
        <v>0</v>
      </c>
      <c r="J498" s="19">
        <f t="shared" si="31"/>
        <v>-46571.21</v>
      </c>
    </row>
    <row r="499" spans="1:10" x14ac:dyDescent="0.25">
      <c r="A499" s="10" t="s">
        <v>866</v>
      </c>
      <c r="B499" s="16" t="s">
        <v>867</v>
      </c>
      <c r="C499" s="70">
        <v>4</v>
      </c>
      <c r="D499" s="71">
        <v>28690</v>
      </c>
      <c r="E499" s="70">
        <v>0</v>
      </c>
      <c r="F499" s="17">
        <v>6497276.9499999993</v>
      </c>
      <c r="G499" s="18">
        <f t="shared" si="28"/>
        <v>53422.559583426948</v>
      </c>
      <c r="H499" s="17">
        <f t="shared" si="29"/>
        <v>0</v>
      </c>
      <c r="I499" s="17">
        <f t="shared" si="30"/>
        <v>0</v>
      </c>
      <c r="J499" s="19">
        <f t="shared" si="31"/>
        <v>-53422.559999999998</v>
      </c>
    </row>
    <row r="500" spans="1:10" x14ac:dyDescent="0.25">
      <c r="A500" s="10" t="s">
        <v>868</v>
      </c>
      <c r="B500" s="16" t="s">
        <v>869</v>
      </c>
      <c r="C500" s="70">
        <v>4</v>
      </c>
      <c r="D500" s="71">
        <v>33319</v>
      </c>
      <c r="E500" s="70">
        <v>0</v>
      </c>
      <c r="F500" s="17">
        <v>8859102.9299999997</v>
      </c>
      <c r="G500" s="18">
        <f t="shared" si="28"/>
        <v>72842.201090664181</v>
      </c>
      <c r="H500" s="17">
        <f t="shared" si="29"/>
        <v>0</v>
      </c>
      <c r="I500" s="17">
        <f t="shared" si="30"/>
        <v>0</v>
      </c>
      <c r="J500" s="19">
        <f t="shared" si="31"/>
        <v>-72842.2</v>
      </c>
    </row>
    <row r="501" spans="1:10" x14ac:dyDescent="0.25">
      <c r="A501" s="10" t="s">
        <v>870</v>
      </c>
      <c r="B501" s="16" t="s">
        <v>871</v>
      </c>
      <c r="C501" s="70">
        <v>4</v>
      </c>
      <c r="D501" s="71">
        <v>36209</v>
      </c>
      <c r="E501" s="70">
        <v>0</v>
      </c>
      <c r="F501" s="17">
        <v>8242770.96</v>
      </c>
      <c r="G501" s="18">
        <f t="shared" si="28"/>
        <v>67774.534798480672</v>
      </c>
      <c r="H501" s="17">
        <f t="shared" si="29"/>
        <v>0</v>
      </c>
      <c r="I501" s="17">
        <f t="shared" si="30"/>
        <v>0</v>
      </c>
      <c r="J501" s="19">
        <f t="shared" si="31"/>
        <v>-67774.53</v>
      </c>
    </row>
    <row r="502" spans="1:10" x14ac:dyDescent="0.25">
      <c r="A502" s="10" t="s">
        <v>872</v>
      </c>
      <c r="B502" s="16" t="s">
        <v>873</v>
      </c>
      <c r="C502" s="70">
        <v>5</v>
      </c>
      <c r="D502" s="71">
        <v>43044</v>
      </c>
      <c r="E502" s="70">
        <v>0</v>
      </c>
      <c r="F502" s="17">
        <v>8451689.4000000004</v>
      </c>
      <c r="G502" s="18">
        <f t="shared" si="28"/>
        <v>69492.324865745191</v>
      </c>
      <c r="H502" s="17">
        <f t="shared" si="29"/>
        <v>0</v>
      </c>
      <c r="I502" s="17">
        <f t="shared" si="30"/>
        <v>0</v>
      </c>
      <c r="J502" s="19">
        <f t="shared" si="31"/>
        <v>-69492.320000000007</v>
      </c>
    </row>
    <row r="503" spans="1:10" x14ac:dyDescent="0.25">
      <c r="A503" s="10" t="s">
        <v>1342</v>
      </c>
      <c r="B503" s="16" t="s">
        <v>1363</v>
      </c>
      <c r="C503" s="70">
        <v>2</v>
      </c>
      <c r="D503" s="71">
        <v>48368</v>
      </c>
      <c r="E503" s="70">
        <v>0</v>
      </c>
      <c r="F503" s="17">
        <v>10684087.960000001</v>
      </c>
      <c r="G503" s="18">
        <f t="shared" si="28"/>
        <v>87847.775311113161</v>
      </c>
      <c r="H503" s="17">
        <f t="shared" si="29"/>
        <v>24039197.910000004</v>
      </c>
      <c r="I503" s="17">
        <f t="shared" si="30"/>
        <v>168077.8818620329</v>
      </c>
      <c r="J503" s="19">
        <f t="shared" si="31"/>
        <v>80230.11</v>
      </c>
    </row>
    <row r="504" spans="1:10" x14ac:dyDescent="0.25">
      <c r="A504" s="10" t="s">
        <v>1343</v>
      </c>
      <c r="B504" s="16" t="s">
        <v>1364</v>
      </c>
      <c r="C504" s="70">
        <v>5</v>
      </c>
      <c r="D504" s="71">
        <v>60409</v>
      </c>
      <c r="E504" s="70">
        <v>0</v>
      </c>
      <c r="F504" s="17">
        <v>11421933.220000001</v>
      </c>
      <c r="G504" s="18">
        <f t="shared" si="28"/>
        <v>93914.560314898335</v>
      </c>
      <c r="H504" s="17">
        <f t="shared" si="29"/>
        <v>0</v>
      </c>
      <c r="I504" s="17">
        <f t="shared" si="30"/>
        <v>0</v>
      </c>
      <c r="J504" s="19">
        <f t="shared" si="31"/>
        <v>-93914.559999999998</v>
      </c>
    </row>
    <row r="505" spans="1:10" x14ac:dyDescent="0.25">
      <c r="A505" s="10" t="s">
        <v>874</v>
      </c>
      <c r="B505" s="16" t="s">
        <v>875</v>
      </c>
      <c r="C505" s="70">
        <v>3</v>
      </c>
      <c r="D505" s="71">
        <v>28075</v>
      </c>
      <c r="E505" s="70">
        <v>0</v>
      </c>
      <c r="F505" s="17">
        <v>8820881.6500000004</v>
      </c>
      <c r="G505" s="18">
        <f t="shared" si="28"/>
        <v>72527.93426413546</v>
      </c>
      <c r="H505" s="17">
        <f t="shared" si="29"/>
        <v>13231322.475000001</v>
      </c>
      <c r="I505" s="17">
        <f t="shared" si="30"/>
        <v>92511.100584866013</v>
      </c>
      <c r="J505" s="19">
        <f t="shared" si="31"/>
        <v>19983.169999999998</v>
      </c>
    </row>
    <row r="506" spans="1:10" x14ac:dyDescent="0.25">
      <c r="A506" s="10" t="s">
        <v>1344</v>
      </c>
      <c r="B506" s="16" t="s">
        <v>1365</v>
      </c>
      <c r="C506" s="70">
        <v>4</v>
      </c>
      <c r="D506" s="71">
        <v>53238</v>
      </c>
      <c r="E506" s="70">
        <v>0</v>
      </c>
      <c r="F506" s="17">
        <v>16117566.430000002</v>
      </c>
      <c r="G506" s="18">
        <f t="shared" si="28"/>
        <v>132523.46476419127</v>
      </c>
      <c r="H506" s="17">
        <f t="shared" si="29"/>
        <v>0</v>
      </c>
      <c r="I506" s="17">
        <f t="shared" si="30"/>
        <v>0</v>
      </c>
      <c r="J506" s="19">
        <f t="shared" si="31"/>
        <v>-132523.46</v>
      </c>
    </row>
    <row r="507" spans="1:10" x14ac:dyDescent="0.25">
      <c r="A507" s="10" t="s">
        <v>876</v>
      </c>
      <c r="B507" s="16" t="s">
        <v>877</v>
      </c>
      <c r="C507" s="70">
        <v>2</v>
      </c>
      <c r="D507" s="71">
        <v>42488</v>
      </c>
      <c r="E507" s="70">
        <v>0</v>
      </c>
      <c r="F507" s="17">
        <v>12484342.149999999</v>
      </c>
      <c r="G507" s="18">
        <f t="shared" si="28"/>
        <v>102650.00514842816</v>
      </c>
      <c r="H507" s="17">
        <f t="shared" si="29"/>
        <v>28089769.837499999</v>
      </c>
      <c r="I507" s="17">
        <f t="shared" si="30"/>
        <v>196398.77478254098</v>
      </c>
      <c r="J507" s="19">
        <f t="shared" si="31"/>
        <v>93748.77</v>
      </c>
    </row>
    <row r="508" spans="1:10" x14ac:dyDescent="0.25">
      <c r="A508" s="10" t="s">
        <v>878</v>
      </c>
      <c r="B508" s="16" t="s">
        <v>879</v>
      </c>
      <c r="C508" s="70">
        <v>4</v>
      </c>
      <c r="D508" s="71">
        <v>12295</v>
      </c>
      <c r="E508" s="70">
        <v>0</v>
      </c>
      <c r="F508" s="17">
        <v>3187342.3</v>
      </c>
      <c r="G508" s="18">
        <f t="shared" si="28"/>
        <v>26207.284258450323</v>
      </c>
      <c r="H508" s="17">
        <f t="shared" si="29"/>
        <v>0</v>
      </c>
      <c r="I508" s="17">
        <f t="shared" si="30"/>
        <v>0</v>
      </c>
      <c r="J508" s="19">
        <f t="shared" si="31"/>
        <v>-26207.279999999999</v>
      </c>
    </row>
    <row r="509" spans="1:10" x14ac:dyDescent="0.25">
      <c r="A509" s="10" t="s">
        <v>880</v>
      </c>
      <c r="B509" s="16" t="s">
        <v>881</v>
      </c>
      <c r="C509" s="70">
        <v>3</v>
      </c>
      <c r="D509" s="71">
        <v>26009</v>
      </c>
      <c r="E509" s="70">
        <v>0</v>
      </c>
      <c r="F509" s="17">
        <v>5322611.0199999996</v>
      </c>
      <c r="G509" s="18">
        <f t="shared" si="28"/>
        <v>43764.104030590061</v>
      </c>
      <c r="H509" s="17">
        <f t="shared" si="29"/>
        <v>7983916.5299999993</v>
      </c>
      <c r="I509" s="17">
        <f t="shared" si="30"/>
        <v>55822.152816814654</v>
      </c>
      <c r="J509" s="19">
        <f t="shared" si="31"/>
        <v>12058.05</v>
      </c>
    </row>
    <row r="510" spans="1:10" x14ac:dyDescent="0.25">
      <c r="A510" s="10" t="s">
        <v>882</v>
      </c>
      <c r="B510" s="16" t="s">
        <v>883</v>
      </c>
      <c r="C510" s="70">
        <v>1</v>
      </c>
      <c r="D510" s="71">
        <v>30132</v>
      </c>
      <c r="E510" s="70">
        <v>0</v>
      </c>
      <c r="F510" s="17">
        <v>5886380.25</v>
      </c>
      <c r="G510" s="18">
        <f t="shared" si="28"/>
        <v>48399.583711193452</v>
      </c>
      <c r="H510" s="17">
        <f t="shared" si="29"/>
        <v>17659140.75</v>
      </c>
      <c r="I510" s="17">
        <f t="shared" si="30"/>
        <v>123469.63421474285</v>
      </c>
      <c r="J510" s="19">
        <f t="shared" si="31"/>
        <v>75070.05</v>
      </c>
    </row>
    <row r="511" spans="1:10" x14ac:dyDescent="0.25">
      <c r="A511" s="10" t="s">
        <v>884</v>
      </c>
      <c r="B511" s="16" t="s">
        <v>885</v>
      </c>
      <c r="C511" s="70">
        <v>4</v>
      </c>
      <c r="D511" s="71">
        <v>129137</v>
      </c>
      <c r="E511" s="70">
        <v>0</v>
      </c>
      <c r="F511" s="17">
        <v>43617385.100000001</v>
      </c>
      <c r="G511" s="18">
        <f t="shared" si="28"/>
        <v>358635.22092559549</v>
      </c>
      <c r="H511" s="17">
        <f t="shared" si="29"/>
        <v>0</v>
      </c>
      <c r="I511" s="17">
        <f t="shared" si="30"/>
        <v>0</v>
      </c>
      <c r="J511" s="19">
        <f t="shared" si="31"/>
        <v>-358635.22</v>
      </c>
    </row>
    <row r="512" spans="1:10" x14ac:dyDescent="0.25">
      <c r="A512" s="10" t="s">
        <v>886</v>
      </c>
      <c r="B512" s="16" t="s">
        <v>887</v>
      </c>
      <c r="C512" s="70">
        <v>4</v>
      </c>
      <c r="D512" s="71">
        <v>74396</v>
      </c>
      <c r="E512" s="70">
        <v>0</v>
      </c>
      <c r="F512" s="17">
        <v>21217407.170000002</v>
      </c>
      <c r="G512" s="18">
        <f t="shared" si="28"/>
        <v>174455.88474494001</v>
      </c>
      <c r="H512" s="17">
        <f t="shared" si="29"/>
        <v>0</v>
      </c>
      <c r="I512" s="17">
        <f t="shared" si="30"/>
        <v>0</v>
      </c>
      <c r="J512" s="19">
        <f t="shared" si="31"/>
        <v>-174455.88</v>
      </c>
    </row>
    <row r="513" spans="1:10" x14ac:dyDescent="0.25">
      <c r="A513" s="10" t="s">
        <v>1345</v>
      </c>
      <c r="B513" s="16" t="s">
        <v>1285</v>
      </c>
      <c r="C513" s="70">
        <v>4</v>
      </c>
      <c r="D513" s="71">
        <v>66627</v>
      </c>
      <c r="E513" s="70">
        <v>0</v>
      </c>
      <c r="F513" s="17">
        <v>20562402.369999997</v>
      </c>
      <c r="G513" s="18">
        <f t="shared" si="28"/>
        <v>169070.23884671016</v>
      </c>
      <c r="H513" s="17">
        <f t="shared" si="29"/>
        <v>0</v>
      </c>
      <c r="I513" s="17">
        <f t="shared" si="30"/>
        <v>0</v>
      </c>
      <c r="J513" s="19">
        <f t="shared" si="31"/>
        <v>-169070.24</v>
      </c>
    </row>
    <row r="514" spans="1:10" x14ac:dyDescent="0.25">
      <c r="A514" s="10" t="s">
        <v>1237</v>
      </c>
      <c r="B514" s="16" t="s">
        <v>888</v>
      </c>
      <c r="C514" s="70">
        <v>3</v>
      </c>
      <c r="D514" s="71">
        <v>62650</v>
      </c>
      <c r="E514" s="70">
        <v>0</v>
      </c>
      <c r="F514" s="17">
        <v>23126345.240000002</v>
      </c>
      <c r="G514" s="18">
        <f t="shared" si="28"/>
        <v>190151.74603736144</v>
      </c>
      <c r="H514" s="17">
        <f t="shared" si="29"/>
        <v>34689517.859999999</v>
      </c>
      <c r="I514" s="17">
        <f t="shared" si="30"/>
        <v>242543.06264929619</v>
      </c>
      <c r="J514" s="19">
        <f t="shared" si="31"/>
        <v>52391.32</v>
      </c>
    </row>
    <row r="515" spans="1:10" x14ac:dyDescent="0.25">
      <c r="A515" s="10" t="s">
        <v>889</v>
      </c>
      <c r="B515" s="16" t="s">
        <v>890</v>
      </c>
      <c r="C515" s="70">
        <v>5</v>
      </c>
      <c r="D515" s="71">
        <v>89872</v>
      </c>
      <c r="E515" s="70">
        <v>0</v>
      </c>
      <c r="F515" s="17">
        <v>28352214.650000002</v>
      </c>
      <c r="G515" s="18">
        <f t="shared" si="28"/>
        <v>233120.41153821151</v>
      </c>
      <c r="H515" s="17">
        <f t="shared" si="29"/>
        <v>0</v>
      </c>
      <c r="I515" s="17">
        <f t="shared" si="30"/>
        <v>0</v>
      </c>
      <c r="J515" s="19">
        <f t="shared" si="31"/>
        <v>-233120.41</v>
      </c>
    </row>
    <row r="516" spans="1:10" x14ac:dyDescent="0.25">
      <c r="A516" s="10" t="s">
        <v>891</v>
      </c>
      <c r="B516" s="16" t="s">
        <v>892</v>
      </c>
      <c r="C516" s="70">
        <v>1</v>
      </c>
      <c r="D516" s="71">
        <v>30661</v>
      </c>
      <c r="E516" s="70">
        <v>0</v>
      </c>
      <c r="F516" s="17">
        <v>6896272.1199999992</v>
      </c>
      <c r="G516" s="18">
        <f t="shared" si="28"/>
        <v>56703.217527802328</v>
      </c>
      <c r="H516" s="17">
        <f t="shared" si="29"/>
        <v>20688816.359999999</v>
      </c>
      <c r="I516" s="17">
        <f t="shared" si="30"/>
        <v>144652.59802095339</v>
      </c>
      <c r="J516" s="19">
        <f t="shared" si="31"/>
        <v>87949.38</v>
      </c>
    </row>
    <row r="517" spans="1:10" x14ac:dyDescent="0.25">
      <c r="A517" s="10" t="s">
        <v>893</v>
      </c>
      <c r="B517" s="16" t="s">
        <v>1385</v>
      </c>
      <c r="C517" s="70">
        <v>4</v>
      </c>
      <c r="D517" s="71">
        <v>28195</v>
      </c>
      <c r="E517" s="70">
        <v>0</v>
      </c>
      <c r="F517" s="17">
        <v>5521426.8499999996</v>
      </c>
      <c r="G517" s="18">
        <f t="shared" si="28"/>
        <v>45398.827408712874</v>
      </c>
      <c r="H517" s="17">
        <f t="shared" si="29"/>
        <v>0</v>
      </c>
      <c r="I517" s="17">
        <f t="shared" si="30"/>
        <v>0</v>
      </c>
      <c r="J517" s="19">
        <f t="shared" si="31"/>
        <v>-45398.83</v>
      </c>
    </row>
    <row r="518" spans="1:10" x14ac:dyDescent="0.25">
      <c r="A518" s="10" t="s">
        <v>894</v>
      </c>
      <c r="B518" s="16" t="s">
        <v>895</v>
      </c>
      <c r="C518" s="70">
        <v>3</v>
      </c>
      <c r="D518" s="71">
        <v>37603</v>
      </c>
      <c r="E518" s="70">
        <v>0</v>
      </c>
      <c r="F518" s="17">
        <v>11396717.239999998</v>
      </c>
      <c r="G518" s="18">
        <f t="shared" si="28"/>
        <v>93707.226965193331</v>
      </c>
      <c r="H518" s="17">
        <f t="shared" si="29"/>
        <v>17095075.859999999</v>
      </c>
      <c r="I518" s="17">
        <f t="shared" si="30"/>
        <v>119525.79081785055</v>
      </c>
      <c r="J518" s="19">
        <f t="shared" si="31"/>
        <v>25818.560000000001</v>
      </c>
    </row>
    <row r="519" spans="1:10" x14ac:dyDescent="0.25">
      <c r="A519" s="10" t="s">
        <v>896</v>
      </c>
      <c r="B519" s="16" t="s">
        <v>897</v>
      </c>
      <c r="C519" s="70">
        <v>5</v>
      </c>
      <c r="D519" s="71">
        <v>29098</v>
      </c>
      <c r="E519" s="70">
        <v>0</v>
      </c>
      <c r="F519" s="17">
        <v>5329392.8999999994</v>
      </c>
      <c r="G519" s="18">
        <f t="shared" si="28"/>
        <v>43819.866681801606</v>
      </c>
      <c r="H519" s="17">
        <f t="shared" si="29"/>
        <v>0</v>
      </c>
      <c r="I519" s="17">
        <f t="shared" si="30"/>
        <v>0</v>
      </c>
      <c r="J519" s="19">
        <f t="shared" si="31"/>
        <v>-43819.87</v>
      </c>
    </row>
    <row r="520" spans="1:10" x14ac:dyDescent="0.25">
      <c r="A520" s="10" t="s">
        <v>898</v>
      </c>
      <c r="B520" s="16" t="s">
        <v>899</v>
      </c>
      <c r="C520" s="70">
        <v>1</v>
      </c>
      <c r="D520" s="71">
        <v>29011</v>
      </c>
      <c r="E520" s="70">
        <v>0</v>
      </c>
      <c r="F520" s="17">
        <v>5915935.4000000004</v>
      </c>
      <c r="G520" s="18">
        <f t="shared" ref="G520:G581" si="32">SUM(F520/$F$6)*50000000</f>
        <v>48642.5950179336</v>
      </c>
      <c r="H520" s="17">
        <f t="shared" ref="H520:H581" si="33">IF(E520=1,F520*0,IF(C520=1,F520*3,IF(C520=2,F520*2.25,IF(C520=3,F520*1.5,IF(C520=4,F520*0,IF(C520=5,F520*0))))))</f>
        <v>17747806.200000003</v>
      </c>
      <c r="I520" s="17">
        <f t="shared" ref="I520:I581" si="34">SUM(H520/$H$6)*$G$6</f>
        <v>124089.56758715147</v>
      </c>
      <c r="J520" s="19">
        <f t="shared" ref="J520:J581" si="35">ROUND(SUM(I520-G520),2)</f>
        <v>75446.97</v>
      </c>
    </row>
    <row r="521" spans="1:10" x14ac:dyDescent="0.25">
      <c r="A521" s="10" t="s">
        <v>900</v>
      </c>
      <c r="B521" s="16" t="s">
        <v>901</v>
      </c>
      <c r="C521" s="70">
        <v>3</v>
      </c>
      <c r="D521" s="71">
        <v>28790</v>
      </c>
      <c r="E521" s="70">
        <v>0</v>
      </c>
      <c r="F521" s="17">
        <v>5498026.2999999998</v>
      </c>
      <c r="G521" s="18">
        <f t="shared" si="32"/>
        <v>45206.421068906173</v>
      </c>
      <c r="H521" s="17">
        <f t="shared" si="33"/>
        <v>8247039.4499999993</v>
      </c>
      <c r="I521" s="17">
        <f t="shared" si="34"/>
        <v>57661.862412306436</v>
      </c>
      <c r="J521" s="19">
        <f t="shared" si="35"/>
        <v>12455.44</v>
      </c>
    </row>
    <row r="522" spans="1:10" x14ac:dyDescent="0.25">
      <c r="A522" s="10" t="s">
        <v>902</v>
      </c>
      <c r="B522" s="16" t="s">
        <v>903</v>
      </c>
      <c r="C522" s="70">
        <v>4</v>
      </c>
      <c r="D522" s="71">
        <v>201621</v>
      </c>
      <c r="E522" s="70">
        <v>0</v>
      </c>
      <c r="F522" s="17">
        <v>72512742.689999998</v>
      </c>
      <c r="G522" s="18">
        <f t="shared" si="32"/>
        <v>596221.51660231024</v>
      </c>
      <c r="H522" s="17">
        <f t="shared" si="33"/>
        <v>0</v>
      </c>
      <c r="I522" s="17">
        <f t="shared" si="34"/>
        <v>0</v>
      </c>
      <c r="J522" s="19">
        <f t="shared" si="35"/>
        <v>-596221.52</v>
      </c>
    </row>
    <row r="523" spans="1:10" x14ac:dyDescent="0.25">
      <c r="A523" s="10" t="s">
        <v>904</v>
      </c>
      <c r="B523" s="16" t="s">
        <v>905</v>
      </c>
      <c r="C523" s="70">
        <v>5</v>
      </c>
      <c r="D523" s="71">
        <v>102741</v>
      </c>
      <c r="E523" s="70">
        <v>0</v>
      </c>
      <c r="F523" s="17">
        <v>39781462.020000003</v>
      </c>
      <c r="G523" s="18">
        <f t="shared" si="32"/>
        <v>327095.1109878865</v>
      </c>
      <c r="H523" s="17">
        <f t="shared" si="33"/>
        <v>0</v>
      </c>
      <c r="I523" s="17">
        <f t="shared" si="34"/>
        <v>0</v>
      </c>
      <c r="J523" s="19">
        <f t="shared" si="35"/>
        <v>-327095.11</v>
      </c>
    </row>
    <row r="524" spans="1:10" x14ac:dyDescent="0.25">
      <c r="A524" s="10" t="s">
        <v>906</v>
      </c>
      <c r="B524" s="16" t="s">
        <v>907</v>
      </c>
      <c r="C524" s="70">
        <v>2</v>
      </c>
      <c r="D524" s="71">
        <v>38897</v>
      </c>
      <c r="E524" s="70">
        <v>0</v>
      </c>
      <c r="F524" s="17">
        <v>6809443.2699999986</v>
      </c>
      <c r="G524" s="18">
        <f t="shared" si="32"/>
        <v>55989.284683568956</v>
      </c>
      <c r="H524" s="17">
        <f t="shared" si="33"/>
        <v>15321247.357499996</v>
      </c>
      <c r="I524" s="17">
        <f t="shared" si="34"/>
        <v>107123.49109874555</v>
      </c>
      <c r="J524" s="19">
        <f t="shared" si="35"/>
        <v>51134.21</v>
      </c>
    </row>
    <row r="525" spans="1:10" x14ac:dyDescent="0.25">
      <c r="A525" s="10" t="s">
        <v>908</v>
      </c>
      <c r="B525" s="16" t="s">
        <v>909</v>
      </c>
      <c r="C525" s="70">
        <v>4</v>
      </c>
      <c r="D525" s="71">
        <v>81073</v>
      </c>
      <c r="E525" s="70">
        <v>0</v>
      </c>
      <c r="F525" s="17">
        <v>23185740.000000004</v>
      </c>
      <c r="G525" s="18">
        <f t="shared" si="32"/>
        <v>190640.10756626987</v>
      </c>
      <c r="H525" s="17">
        <f t="shared" si="33"/>
        <v>0</v>
      </c>
      <c r="I525" s="17">
        <f t="shared" si="34"/>
        <v>0</v>
      </c>
      <c r="J525" s="19">
        <f t="shared" si="35"/>
        <v>-190640.11</v>
      </c>
    </row>
    <row r="526" spans="1:10" x14ac:dyDescent="0.25">
      <c r="A526" s="10" t="s">
        <v>912</v>
      </c>
      <c r="B526" s="16" t="s">
        <v>913</v>
      </c>
      <c r="C526" s="70">
        <v>1</v>
      </c>
      <c r="D526" s="71">
        <v>25091</v>
      </c>
      <c r="E526" s="70">
        <v>0</v>
      </c>
      <c r="F526" s="17">
        <v>6912612.0999999996</v>
      </c>
      <c r="G526" s="18">
        <f t="shared" si="32"/>
        <v>56837.569743639775</v>
      </c>
      <c r="H526" s="17">
        <f t="shared" si="33"/>
        <v>20737836.299999997</v>
      </c>
      <c r="I526" s="17">
        <f t="shared" si="34"/>
        <v>144995.33689747707</v>
      </c>
      <c r="J526" s="19">
        <f t="shared" si="35"/>
        <v>88157.77</v>
      </c>
    </row>
    <row r="527" spans="1:10" x14ac:dyDescent="0.25">
      <c r="A527" s="10" t="s">
        <v>914</v>
      </c>
      <c r="B527" s="16" t="s">
        <v>915</v>
      </c>
      <c r="C527" s="70">
        <v>5</v>
      </c>
      <c r="D527" s="71">
        <v>43601</v>
      </c>
      <c r="E527" s="70">
        <v>0</v>
      </c>
      <c r="F527" s="17">
        <v>13740345.5</v>
      </c>
      <c r="G527" s="18">
        <f t="shared" si="32"/>
        <v>112977.24136118632</v>
      </c>
      <c r="H527" s="17">
        <f t="shared" si="33"/>
        <v>0</v>
      </c>
      <c r="I527" s="17">
        <f t="shared" si="34"/>
        <v>0</v>
      </c>
      <c r="J527" s="19">
        <f t="shared" si="35"/>
        <v>-112977.24</v>
      </c>
    </row>
    <row r="528" spans="1:10" x14ac:dyDescent="0.25">
      <c r="A528" s="10" t="s">
        <v>916</v>
      </c>
      <c r="B528" s="16" t="s">
        <v>917</v>
      </c>
      <c r="C528" s="70">
        <v>5</v>
      </c>
      <c r="D528" s="71">
        <v>50712</v>
      </c>
      <c r="E528" s="70">
        <v>0</v>
      </c>
      <c r="F528" s="17">
        <v>15581803.800000001</v>
      </c>
      <c r="G528" s="18">
        <f t="shared" si="32"/>
        <v>128118.26374782571</v>
      </c>
      <c r="H528" s="17">
        <f t="shared" si="33"/>
        <v>0</v>
      </c>
      <c r="I528" s="17">
        <f t="shared" si="34"/>
        <v>0</v>
      </c>
      <c r="J528" s="19">
        <f t="shared" si="35"/>
        <v>-128118.26</v>
      </c>
    </row>
    <row r="529" spans="1:10" x14ac:dyDescent="0.25">
      <c r="A529" s="10" t="s">
        <v>918</v>
      </c>
      <c r="B529" s="16" t="s">
        <v>919</v>
      </c>
      <c r="C529" s="70">
        <v>5</v>
      </c>
      <c r="D529" s="71">
        <v>20194</v>
      </c>
      <c r="E529" s="70">
        <v>0</v>
      </c>
      <c r="F529" s="17">
        <v>3827631.79</v>
      </c>
      <c r="G529" s="18">
        <f t="shared" si="32"/>
        <v>31471.936464813029</v>
      </c>
      <c r="H529" s="17">
        <f t="shared" si="33"/>
        <v>0</v>
      </c>
      <c r="I529" s="17">
        <f t="shared" si="34"/>
        <v>0</v>
      </c>
      <c r="J529" s="19">
        <f t="shared" si="35"/>
        <v>-31471.94</v>
      </c>
    </row>
    <row r="530" spans="1:10" x14ac:dyDescent="0.25">
      <c r="A530" s="10" t="s">
        <v>920</v>
      </c>
      <c r="B530" s="16" t="s">
        <v>921</v>
      </c>
      <c r="C530" s="70">
        <v>4</v>
      </c>
      <c r="D530" s="71">
        <v>47827</v>
      </c>
      <c r="E530" s="70">
        <v>0</v>
      </c>
      <c r="F530" s="17">
        <v>14394538.860000001</v>
      </c>
      <c r="G530" s="18">
        <f t="shared" si="32"/>
        <v>118356.21535638938</v>
      </c>
      <c r="H530" s="17">
        <f t="shared" si="33"/>
        <v>0</v>
      </c>
      <c r="I530" s="17">
        <f t="shared" si="34"/>
        <v>0</v>
      </c>
      <c r="J530" s="19">
        <f t="shared" si="35"/>
        <v>-118356.22</v>
      </c>
    </row>
    <row r="531" spans="1:10" x14ac:dyDescent="0.25">
      <c r="A531" s="10" t="s">
        <v>922</v>
      </c>
      <c r="B531" s="16" t="s">
        <v>923</v>
      </c>
      <c r="C531" s="70">
        <v>2</v>
      </c>
      <c r="D531" s="71">
        <v>117310</v>
      </c>
      <c r="E531" s="70">
        <v>1</v>
      </c>
      <c r="F531" s="17">
        <v>45583974.119999997</v>
      </c>
      <c r="G531" s="18">
        <f t="shared" si="32"/>
        <v>374805.10561814549</v>
      </c>
      <c r="H531" s="17">
        <f t="shared" si="33"/>
        <v>0</v>
      </c>
      <c r="I531" s="17">
        <f t="shared" si="34"/>
        <v>0</v>
      </c>
      <c r="J531" s="19">
        <f t="shared" si="35"/>
        <v>-374805.11</v>
      </c>
    </row>
    <row r="532" spans="1:10" x14ac:dyDescent="0.25">
      <c r="A532" s="10" t="s">
        <v>1238</v>
      </c>
      <c r="B532" s="16" t="s">
        <v>1286</v>
      </c>
      <c r="C532" s="70">
        <v>5</v>
      </c>
      <c r="D532" s="71">
        <v>19730</v>
      </c>
      <c r="E532" s="70">
        <v>0</v>
      </c>
      <c r="F532" s="17">
        <v>4828710.5999999996</v>
      </c>
      <c r="G532" s="18">
        <f t="shared" si="32"/>
        <v>39703.106659109755</v>
      </c>
      <c r="H532" s="17">
        <f t="shared" si="33"/>
        <v>0</v>
      </c>
      <c r="I532" s="17">
        <f t="shared" si="34"/>
        <v>0</v>
      </c>
      <c r="J532" s="19">
        <f t="shared" si="35"/>
        <v>-39703.11</v>
      </c>
    </row>
    <row r="533" spans="1:10" x14ac:dyDescent="0.25">
      <c r="A533" s="10" t="s">
        <v>924</v>
      </c>
      <c r="B533" s="16" t="s">
        <v>925</v>
      </c>
      <c r="C533" s="70">
        <v>2</v>
      </c>
      <c r="D533" s="71">
        <v>9308</v>
      </c>
      <c r="E533" s="70">
        <v>0</v>
      </c>
      <c r="F533" s="17">
        <v>1610842.48</v>
      </c>
      <c r="G533" s="18">
        <f t="shared" si="32"/>
        <v>13244.82995408026</v>
      </c>
      <c r="H533" s="17">
        <f t="shared" si="33"/>
        <v>3624395.58</v>
      </c>
      <c r="I533" s="17">
        <f t="shared" si="34"/>
        <v>25341.142179419501</v>
      </c>
      <c r="J533" s="19">
        <f t="shared" si="35"/>
        <v>12096.31</v>
      </c>
    </row>
    <row r="534" spans="1:10" x14ac:dyDescent="0.25">
      <c r="A534" s="10" t="s">
        <v>926</v>
      </c>
      <c r="B534" s="16" t="s">
        <v>927</v>
      </c>
      <c r="C534" s="70">
        <v>2</v>
      </c>
      <c r="D534" s="71">
        <v>71578</v>
      </c>
      <c r="E534" s="70">
        <v>0</v>
      </c>
      <c r="F534" s="17">
        <v>23084667.080000002</v>
      </c>
      <c r="G534" s="18">
        <f t="shared" si="32"/>
        <v>189809.05570677188</v>
      </c>
      <c r="H534" s="17">
        <f t="shared" si="33"/>
        <v>51940500.930000007</v>
      </c>
      <c r="I534" s="17">
        <f t="shared" si="34"/>
        <v>363158.92950553732</v>
      </c>
      <c r="J534" s="19">
        <f t="shared" si="35"/>
        <v>173349.87</v>
      </c>
    </row>
    <row r="535" spans="1:10" x14ac:dyDescent="0.25">
      <c r="A535" s="10" t="s">
        <v>928</v>
      </c>
      <c r="B535" s="16" t="s">
        <v>929</v>
      </c>
      <c r="C535" s="70">
        <v>2</v>
      </c>
      <c r="D535" s="71">
        <v>71085</v>
      </c>
      <c r="E535" s="70">
        <v>0</v>
      </c>
      <c r="F535" s="17">
        <v>20059373.23</v>
      </c>
      <c r="G535" s="18">
        <f t="shared" si="32"/>
        <v>164934.18240173286</v>
      </c>
      <c r="H535" s="17">
        <f t="shared" si="33"/>
        <v>45133589.767499998</v>
      </c>
      <c r="I535" s="17">
        <f t="shared" si="34"/>
        <v>315566.19307151088</v>
      </c>
      <c r="J535" s="19">
        <f t="shared" si="35"/>
        <v>150632.01</v>
      </c>
    </row>
    <row r="536" spans="1:10" x14ac:dyDescent="0.25">
      <c r="A536" s="10" t="s">
        <v>489</v>
      </c>
      <c r="B536" s="16" t="s">
        <v>1386</v>
      </c>
      <c r="C536" s="70">
        <v>1</v>
      </c>
      <c r="D536" s="71">
        <v>18777</v>
      </c>
      <c r="E536" s="70">
        <v>0</v>
      </c>
      <c r="F536" s="17">
        <v>3469050.75</v>
      </c>
      <c r="G536" s="18">
        <f t="shared" si="32"/>
        <v>28523.575617291022</v>
      </c>
      <c r="H536" s="17">
        <f t="shared" si="33"/>
        <v>10407152.25</v>
      </c>
      <c r="I536" s="17">
        <f t="shared" si="34"/>
        <v>72764.994611905902</v>
      </c>
      <c r="J536" s="19">
        <f t="shared" si="35"/>
        <v>44241.42</v>
      </c>
    </row>
    <row r="537" spans="1:10" x14ac:dyDescent="0.25">
      <c r="A537" s="10" t="s">
        <v>691</v>
      </c>
      <c r="B537" s="16" t="s">
        <v>1387</v>
      </c>
      <c r="C537" s="70">
        <v>1</v>
      </c>
      <c r="D537" s="71">
        <v>18416</v>
      </c>
      <c r="E537" s="70">
        <v>0</v>
      </c>
      <c r="F537" s="17">
        <v>3524638.2399999998</v>
      </c>
      <c r="G537" s="18">
        <f t="shared" si="32"/>
        <v>28980.632630478391</v>
      </c>
      <c r="H537" s="17">
        <f t="shared" si="33"/>
        <v>10573914.719999999</v>
      </c>
      <c r="I537" s="17">
        <f t="shared" si="34"/>
        <v>73930.968736193172</v>
      </c>
      <c r="J537" s="19">
        <f t="shared" si="35"/>
        <v>44950.34</v>
      </c>
    </row>
    <row r="538" spans="1:10" x14ac:dyDescent="0.25">
      <c r="A538" s="10" t="s">
        <v>930</v>
      </c>
      <c r="B538" s="16" t="s">
        <v>931</v>
      </c>
      <c r="C538" s="70">
        <v>4</v>
      </c>
      <c r="D538" s="71">
        <v>33608</v>
      </c>
      <c r="E538" s="70">
        <v>0</v>
      </c>
      <c r="F538" s="17">
        <v>7839295.6800000006</v>
      </c>
      <c r="G538" s="18">
        <f t="shared" si="32"/>
        <v>64457.040046122951</v>
      </c>
      <c r="H538" s="17">
        <f t="shared" si="33"/>
        <v>0</v>
      </c>
      <c r="I538" s="17">
        <f t="shared" si="34"/>
        <v>0</v>
      </c>
      <c r="J538" s="19">
        <f t="shared" si="35"/>
        <v>-64457.04</v>
      </c>
    </row>
    <row r="539" spans="1:10" x14ac:dyDescent="0.25">
      <c r="A539" s="10" t="s">
        <v>932</v>
      </c>
      <c r="B539" s="16" t="s">
        <v>1287</v>
      </c>
      <c r="C539" s="70">
        <v>2</v>
      </c>
      <c r="D539" s="71">
        <v>13390</v>
      </c>
      <c r="E539" s="70">
        <v>0</v>
      </c>
      <c r="F539" s="17">
        <v>4021969</v>
      </c>
      <c r="G539" s="18">
        <f t="shared" si="32"/>
        <v>33069.835286180336</v>
      </c>
      <c r="H539" s="17">
        <f t="shared" si="33"/>
        <v>9049430.25</v>
      </c>
      <c r="I539" s="17">
        <f t="shared" si="34"/>
        <v>63272.03903277847</v>
      </c>
      <c r="J539" s="19">
        <f t="shared" si="35"/>
        <v>30202.2</v>
      </c>
    </row>
    <row r="540" spans="1:10" x14ac:dyDescent="0.25">
      <c r="A540" s="10" t="s">
        <v>934</v>
      </c>
      <c r="B540" s="16" t="s">
        <v>935</v>
      </c>
      <c r="C540" s="70">
        <v>2</v>
      </c>
      <c r="D540" s="71">
        <v>84501</v>
      </c>
      <c r="E540" s="70">
        <v>0</v>
      </c>
      <c r="F540" s="17">
        <v>27416349.449999999</v>
      </c>
      <c r="G540" s="18">
        <f t="shared" si="32"/>
        <v>225425.44720256687</v>
      </c>
      <c r="H540" s="17">
        <f t="shared" si="33"/>
        <v>61686786.262499996</v>
      </c>
      <c r="I540" s="17">
        <f t="shared" si="34"/>
        <v>431303.25781643129</v>
      </c>
      <c r="J540" s="19">
        <f t="shared" si="35"/>
        <v>205877.81</v>
      </c>
    </row>
    <row r="541" spans="1:10" x14ac:dyDescent="0.25">
      <c r="A541" s="10" t="s">
        <v>938</v>
      </c>
      <c r="B541" s="16" t="s">
        <v>939</v>
      </c>
      <c r="C541" s="70">
        <v>1</v>
      </c>
      <c r="D541" s="71">
        <v>35359</v>
      </c>
      <c r="E541" s="70">
        <v>0</v>
      </c>
      <c r="F541" s="17">
        <v>6296850.8399999999</v>
      </c>
      <c r="G541" s="18">
        <f t="shared" si="32"/>
        <v>51774.596000229307</v>
      </c>
      <c r="H541" s="17">
        <f t="shared" si="33"/>
        <v>18890552.52</v>
      </c>
      <c r="I541" s="17">
        <f t="shared" si="34"/>
        <v>132079.45068101847</v>
      </c>
      <c r="J541" s="19">
        <f t="shared" si="35"/>
        <v>80304.850000000006</v>
      </c>
    </row>
    <row r="542" spans="1:10" x14ac:dyDescent="0.25">
      <c r="A542" s="10" t="s">
        <v>940</v>
      </c>
      <c r="B542" s="16" t="s">
        <v>941</v>
      </c>
      <c r="C542" s="70">
        <v>3</v>
      </c>
      <c r="D542" s="71">
        <v>18949</v>
      </c>
      <c r="E542" s="70">
        <v>0</v>
      </c>
      <c r="F542" s="17">
        <v>3741220.35</v>
      </c>
      <c r="G542" s="18">
        <f t="shared" si="32"/>
        <v>30761.435690778806</v>
      </c>
      <c r="H542" s="17">
        <f t="shared" si="33"/>
        <v>5611830.5250000004</v>
      </c>
      <c r="I542" s="17">
        <f t="shared" si="34"/>
        <v>39236.940913836836</v>
      </c>
      <c r="J542" s="19">
        <f t="shared" si="35"/>
        <v>8475.51</v>
      </c>
    </row>
    <row r="543" spans="1:10" x14ac:dyDescent="0.25">
      <c r="A543" s="10" t="s">
        <v>942</v>
      </c>
      <c r="B543" s="16" t="s">
        <v>943</v>
      </c>
      <c r="C543" s="70">
        <v>5</v>
      </c>
      <c r="D543" s="71">
        <v>115097</v>
      </c>
      <c r="E543" s="70">
        <v>0</v>
      </c>
      <c r="F543" s="17">
        <v>26596449.129999999</v>
      </c>
      <c r="G543" s="18">
        <f t="shared" si="32"/>
        <v>218683.98088756381</v>
      </c>
      <c r="H543" s="17">
        <f t="shared" si="33"/>
        <v>0</v>
      </c>
      <c r="I543" s="17">
        <f t="shared" si="34"/>
        <v>0</v>
      </c>
      <c r="J543" s="19">
        <f t="shared" si="35"/>
        <v>-218683.98</v>
      </c>
    </row>
    <row r="544" spans="1:10" x14ac:dyDescent="0.25">
      <c r="A544" s="10" t="s">
        <v>944</v>
      </c>
      <c r="B544" s="16" t="s">
        <v>945</v>
      </c>
      <c r="C544" s="70">
        <v>2</v>
      </c>
      <c r="D544" s="71">
        <v>90122</v>
      </c>
      <c r="E544" s="70">
        <v>0</v>
      </c>
      <c r="F544" s="17">
        <v>20006182.780000001</v>
      </c>
      <c r="G544" s="18">
        <f t="shared" si="32"/>
        <v>164496.83457028569</v>
      </c>
      <c r="H544" s="17">
        <f t="shared" si="33"/>
        <v>45013911.255000003</v>
      </c>
      <c r="I544" s="17">
        <f t="shared" si="34"/>
        <v>314729.42177154042</v>
      </c>
      <c r="J544" s="19">
        <f t="shared" si="35"/>
        <v>150232.59</v>
      </c>
    </row>
    <row r="545" spans="1:10" x14ac:dyDescent="0.25">
      <c r="A545" s="10" t="s">
        <v>946</v>
      </c>
      <c r="B545" s="16" t="s">
        <v>1402</v>
      </c>
      <c r="C545" s="70">
        <v>1</v>
      </c>
      <c r="D545" s="71">
        <v>28291</v>
      </c>
      <c r="E545" s="70">
        <v>0</v>
      </c>
      <c r="F545" s="17">
        <v>6435509.1299999999</v>
      </c>
      <c r="G545" s="18">
        <f t="shared" si="32"/>
        <v>52914.686043529851</v>
      </c>
      <c r="H545" s="17">
        <f t="shared" si="33"/>
        <v>19306527.390000001</v>
      </c>
      <c r="I545" s="17">
        <f t="shared" si="34"/>
        <v>134987.87446949899</v>
      </c>
      <c r="J545" s="19">
        <f t="shared" si="35"/>
        <v>82073.19</v>
      </c>
    </row>
    <row r="546" spans="1:10" x14ac:dyDescent="0.25">
      <c r="A546" s="10" t="s">
        <v>948</v>
      </c>
      <c r="B546" s="16" t="s">
        <v>949</v>
      </c>
      <c r="C546" s="70">
        <v>5</v>
      </c>
      <c r="D546" s="71">
        <v>37983</v>
      </c>
      <c r="E546" s="70">
        <v>0</v>
      </c>
      <c r="F546" s="17">
        <v>7754975.3899999997</v>
      </c>
      <c r="G546" s="18">
        <f t="shared" si="32"/>
        <v>63763.733334514036</v>
      </c>
      <c r="H546" s="17">
        <f t="shared" si="33"/>
        <v>0</v>
      </c>
      <c r="I546" s="17">
        <f t="shared" si="34"/>
        <v>0</v>
      </c>
      <c r="J546" s="19">
        <f t="shared" si="35"/>
        <v>-63763.73</v>
      </c>
    </row>
    <row r="547" spans="1:10" x14ac:dyDescent="0.25">
      <c r="A547" s="10" t="s">
        <v>950</v>
      </c>
      <c r="B547" s="16" t="s">
        <v>951</v>
      </c>
      <c r="C547" s="70">
        <v>5</v>
      </c>
      <c r="D547" s="71">
        <v>18483</v>
      </c>
      <c r="E547" s="70">
        <v>0</v>
      </c>
      <c r="F547" s="17">
        <v>4009101.3</v>
      </c>
      <c r="G547" s="18">
        <f t="shared" si="32"/>
        <v>32964.033197822122</v>
      </c>
      <c r="H547" s="17">
        <f t="shared" si="33"/>
        <v>0</v>
      </c>
      <c r="I547" s="17">
        <f t="shared" si="34"/>
        <v>0</v>
      </c>
      <c r="J547" s="19">
        <f t="shared" si="35"/>
        <v>-32964.03</v>
      </c>
    </row>
    <row r="548" spans="1:10" x14ac:dyDescent="0.25">
      <c r="A548" s="10" t="s">
        <v>952</v>
      </c>
      <c r="B548" s="16" t="s">
        <v>953</v>
      </c>
      <c r="C548" s="70">
        <v>5</v>
      </c>
      <c r="D548" s="71">
        <v>35881</v>
      </c>
      <c r="E548" s="70">
        <v>0</v>
      </c>
      <c r="F548" s="17">
        <v>9583206.2399999984</v>
      </c>
      <c r="G548" s="18">
        <f t="shared" si="32"/>
        <v>78795.995660407993</v>
      </c>
      <c r="H548" s="17">
        <f t="shared" si="33"/>
        <v>0</v>
      </c>
      <c r="I548" s="17">
        <f t="shared" si="34"/>
        <v>0</v>
      </c>
      <c r="J548" s="19">
        <f t="shared" si="35"/>
        <v>-78796</v>
      </c>
    </row>
    <row r="549" spans="1:10" x14ac:dyDescent="0.25">
      <c r="A549" s="10" t="s">
        <v>1346</v>
      </c>
      <c r="B549" s="16" t="s">
        <v>1388</v>
      </c>
      <c r="C549" s="70">
        <v>2</v>
      </c>
      <c r="D549" s="71">
        <v>20549</v>
      </c>
      <c r="E549" s="70">
        <v>0</v>
      </c>
      <c r="F549" s="17">
        <v>5649761.7300000004</v>
      </c>
      <c r="G549" s="18">
        <f t="shared" si="32"/>
        <v>46454.03527905493</v>
      </c>
      <c r="H549" s="17">
        <f t="shared" si="33"/>
        <v>12711963.892500002</v>
      </c>
      <c r="I549" s="17">
        <f t="shared" si="34"/>
        <v>88879.835897904253</v>
      </c>
      <c r="J549" s="19">
        <f t="shared" si="35"/>
        <v>42425.8</v>
      </c>
    </row>
    <row r="550" spans="1:10" x14ac:dyDescent="0.25">
      <c r="A550" s="10" t="s">
        <v>955</v>
      </c>
      <c r="B550" s="16" t="s">
        <v>956</v>
      </c>
      <c r="C550" s="70">
        <v>2</v>
      </c>
      <c r="D550" s="71">
        <v>22423</v>
      </c>
      <c r="E550" s="70">
        <v>0</v>
      </c>
      <c r="F550" s="17">
        <v>5970397.3899999997</v>
      </c>
      <c r="G550" s="18">
        <f t="shared" si="32"/>
        <v>49090.397832589195</v>
      </c>
      <c r="H550" s="17">
        <f t="shared" si="33"/>
        <v>13433394.127499999</v>
      </c>
      <c r="I550" s="17">
        <f t="shared" si="34"/>
        <v>93923.950358960676</v>
      </c>
      <c r="J550" s="19">
        <f t="shared" si="35"/>
        <v>44833.55</v>
      </c>
    </row>
    <row r="551" spans="1:10" x14ac:dyDescent="0.25">
      <c r="A551" s="10" t="s">
        <v>957</v>
      </c>
      <c r="B551" s="16" t="s">
        <v>958</v>
      </c>
      <c r="C551" s="70">
        <v>1</v>
      </c>
      <c r="D551" s="71">
        <v>43612</v>
      </c>
      <c r="E551" s="70">
        <v>0</v>
      </c>
      <c r="F551" s="17">
        <v>10394097.879999999</v>
      </c>
      <c r="G551" s="18">
        <f t="shared" si="32"/>
        <v>85463.389906793454</v>
      </c>
      <c r="H551" s="17">
        <f t="shared" si="33"/>
        <v>31182293.639999997</v>
      </c>
      <c r="I551" s="17">
        <f t="shared" si="34"/>
        <v>218021.16219655261</v>
      </c>
      <c r="J551" s="19">
        <f t="shared" si="35"/>
        <v>132557.76999999999</v>
      </c>
    </row>
    <row r="552" spans="1:10" x14ac:dyDescent="0.25">
      <c r="A552" s="10" t="s">
        <v>959</v>
      </c>
      <c r="B552" s="16" t="s">
        <v>960</v>
      </c>
      <c r="C552" s="70">
        <v>4</v>
      </c>
      <c r="D552" s="71">
        <v>20246</v>
      </c>
      <c r="E552" s="70">
        <v>0</v>
      </c>
      <c r="F552" s="17">
        <v>3498262.2700000005</v>
      </c>
      <c r="G552" s="18">
        <f t="shared" si="32"/>
        <v>28763.76149511827</v>
      </c>
      <c r="H552" s="17">
        <f t="shared" si="33"/>
        <v>0</v>
      </c>
      <c r="I552" s="17">
        <f t="shared" si="34"/>
        <v>0</v>
      </c>
      <c r="J552" s="19">
        <f t="shared" si="35"/>
        <v>-28763.759999999998</v>
      </c>
    </row>
    <row r="553" spans="1:10" x14ac:dyDescent="0.25">
      <c r="A553" s="10" t="s">
        <v>961</v>
      </c>
      <c r="B553" s="16" t="s">
        <v>962</v>
      </c>
      <c r="C553" s="70">
        <v>2</v>
      </c>
      <c r="D553" s="71">
        <v>58545</v>
      </c>
      <c r="E553" s="70">
        <v>0</v>
      </c>
      <c r="F553" s="17">
        <v>16067833.32</v>
      </c>
      <c r="G553" s="18">
        <f t="shared" si="32"/>
        <v>132114.5442190629</v>
      </c>
      <c r="H553" s="17">
        <f t="shared" si="33"/>
        <v>36152624.969999999</v>
      </c>
      <c r="I553" s="17">
        <f t="shared" si="34"/>
        <v>252772.85254939023</v>
      </c>
      <c r="J553" s="19">
        <f t="shared" si="35"/>
        <v>120658.31</v>
      </c>
    </row>
    <row r="554" spans="1:10" x14ac:dyDescent="0.25">
      <c r="A554" s="10" t="s">
        <v>963</v>
      </c>
      <c r="B554" s="16" t="s">
        <v>964</v>
      </c>
      <c r="C554" s="70">
        <v>4</v>
      </c>
      <c r="D554" s="71">
        <v>43584</v>
      </c>
      <c r="E554" s="70">
        <v>0</v>
      </c>
      <c r="F554" s="17">
        <v>9130447.5199999996</v>
      </c>
      <c r="G554" s="18">
        <f t="shared" si="32"/>
        <v>75073.277684515633</v>
      </c>
      <c r="H554" s="17">
        <f t="shared" si="33"/>
        <v>0</v>
      </c>
      <c r="I554" s="17">
        <f t="shared" si="34"/>
        <v>0</v>
      </c>
      <c r="J554" s="19">
        <f t="shared" si="35"/>
        <v>-75073.279999999999</v>
      </c>
    </row>
    <row r="555" spans="1:10" x14ac:dyDescent="0.25">
      <c r="A555" s="10" t="s">
        <v>965</v>
      </c>
      <c r="B555" s="16" t="s">
        <v>966</v>
      </c>
      <c r="C555" s="70">
        <v>1</v>
      </c>
      <c r="D555" s="71">
        <v>43150</v>
      </c>
      <c r="E555" s="70">
        <v>0</v>
      </c>
      <c r="F555" s="17">
        <v>8954649.5000000019</v>
      </c>
      <c r="G555" s="18">
        <f t="shared" si="32"/>
        <v>73627.813643137764</v>
      </c>
      <c r="H555" s="17">
        <f t="shared" si="33"/>
        <v>26863948.500000007</v>
      </c>
      <c r="I555" s="17">
        <f t="shared" si="34"/>
        <v>187828.045645918</v>
      </c>
      <c r="J555" s="19">
        <f t="shared" si="35"/>
        <v>114200.23</v>
      </c>
    </row>
    <row r="556" spans="1:10" x14ac:dyDescent="0.25">
      <c r="A556" s="10" t="s">
        <v>1239</v>
      </c>
      <c r="B556" s="16" t="s">
        <v>1288</v>
      </c>
      <c r="C556" s="70">
        <v>3</v>
      </c>
      <c r="D556" s="71">
        <v>5214</v>
      </c>
      <c r="E556" s="70">
        <v>0</v>
      </c>
      <c r="F556" s="17">
        <v>1038121.3799999999</v>
      </c>
      <c r="G556" s="18">
        <f t="shared" si="32"/>
        <v>8535.7453137162975</v>
      </c>
      <c r="H556" s="17">
        <f t="shared" si="33"/>
        <v>1557182.0699999998</v>
      </c>
      <c r="I556" s="17">
        <f t="shared" si="34"/>
        <v>10887.54562356926</v>
      </c>
      <c r="J556" s="19">
        <f t="shared" si="35"/>
        <v>2351.8000000000002</v>
      </c>
    </row>
    <row r="557" spans="1:10" x14ac:dyDescent="0.25">
      <c r="A557" s="10" t="s">
        <v>967</v>
      </c>
      <c r="B557" s="16" t="s">
        <v>968</v>
      </c>
      <c r="C557" s="70">
        <v>5</v>
      </c>
      <c r="D557" s="71">
        <v>17342</v>
      </c>
      <c r="E557" s="70">
        <v>0</v>
      </c>
      <c r="F557" s="17">
        <v>2817554.7399999998</v>
      </c>
      <c r="G557" s="18">
        <f t="shared" si="32"/>
        <v>23166.78004270959</v>
      </c>
      <c r="H557" s="17">
        <f t="shared" si="33"/>
        <v>0</v>
      </c>
      <c r="I557" s="17">
        <f t="shared" si="34"/>
        <v>0</v>
      </c>
      <c r="J557" s="19">
        <f t="shared" si="35"/>
        <v>-23166.78</v>
      </c>
    </row>
    <row r="558" spans="1:10" x14ac:dyDescent="0.25">
      <c r="A558" s="10" t="s">
        <v>969</v>
      </c>
      <c r="B558" s="16" t="s">
        <v>970</v>
      </c>
      <c r="C558" s="70">
        <v>2</v>
      </c>
      <c r="D558" s="71">
        <v>27293</v>
      </c>
      <c r="E558" s="70">
        <v>0</v>
      </c>
      <c r="F558" s="17">
        <v>5955397.4500000002</v>
      </c>
      <c r="G558" s="18">
        <f t="shared" si="32"/>
        <v>48967.063827502992</v>
      </c>
      <c r="H558" s="17">
        <f t="shared" si="33"/>
        <v>13399644.262500001</v>
      </c>
      <c r="I558" s="17">
        <f t="shared" si="34"/>
        <v>93687.977185331212</v>
      </c>
      <c r="J558" s="19">
        <f t="shared" si="35"/>
        <v>44720.91</v>
      </c>
    </row>
    <row r="559" spans="1:10" x14ac:dyDescent="0.25">
      <c r="A559" s="10" t="s">
        <v>971</v>
      </c>
      <c r="B559" s="16" t="s">
        <v>972</v>
      </c>
      <c r="C559" s="70">
        <v>3</v>
      </c>
      <c r="D559" s="71">
        <v>30603</v>
      </c>
      <c r="E559" s="70">
        <v>0</v>
      </c>
      <c r="F559" s="17">
        <v>5005613.82</v>
      </c>
      <c r="G559" s="18">
        <f t="shared" si="32"/>
        <v>41157.657986331556</v>
      </c>
      <c r="H559" s="17">
        <f t="shared" si="33"/>
        <v>7508420.7300000004</v>
      </c>
      <c r="I559" s="17">
        <f t="shared" si="34"/>
        <v>52497.569060006077</v>
      </c>
      <c r="J559" s="19">
        <f t="shared" si="35"/>
        <v>11339.91</v>
      </c>
    </row>
    <row r="560" spans="1:10" x14ac:dyDescent="0.25">
      <c r="A560" s="10" t="s">
        <v>973</v>
      </c>
      <c r="B560" s="16" t="s">
        <v>974</v>
      </c>
      <c r="C560" s="70">
        <v>2</v>
      </c>
      <c r="D560" s="71">
        <v>80317</v>
      </c>
      <c r="E560" s="70">
        <v>0</v>
      </c>
      <c r="F560" s="17">
        <v>18778114.600000001</v>
      </c>
      <c r="G560" s="18">
        <f t="shared" si="32"/>
        <v>154399.28970288386</v>
      </c>
      <c r="H560" s="17">
        <f t="shared" si="33"/>
        <v>42250757.850000001</v>
      </c>
      <c r="I560" s="17">
        <f t="shared" si="34"/>
        <v>295409.93476906145</v>
      </c>
      <c r="J560" s="19">
        <f t="shared" si="35"/>
        <v>141010.65</v>
      </c>
    </row>
    <row r="561" spans="1:10" x14ac:dyDescent="0.25">
      <c r="A561" s="10" t="s">
        <v>975</v>
      </c>
      <c r="B561" s="16" t="s">
        <v>976</v>
      </c>
      <c r="C561" s="70">
        <v>4</v>
      </c>
      <c r="D561" s="71">
        <v>49179</v>
      </c>
      <c r="E561" s="70">
        <v>0</v>
      </c>
      <c r="F561" s="17">
        <v>16243879.859999998</v>
      </c>
      <c r="G561" s="18">
        <f t="shared" si="32"/>
        <v>133562.05166641064</v>
      </c>
      <c r="H561" s="17">
        <f t="shared" si="33"/>
        <v>0</v>
      </c>
      <c r="I561" s="17">
        <f t="shared" si="34"/>
        <v>0</v>
      </c>
      <c r="J561" s="19">
        <f t="shared" si="35"/>
        <v>-133562.04999999999</v>
      </c>
    </row>
    <row r="562" spans="1:10" x14ac:dyDescent="0.25">
      <c r="A562" s="10" t="s">
        <v>977</v>
      </c>
      <c r="B562" s="16" t="s">
        <v>978</v>
      </c>
      <c r="C562" s="70">
        <v>3</v>
      </c>
      <c r="D562" s="71">
        <v>60961</v>
      </c>
      <c r="E562" s="70">
        <v>0</v>
      </c>
      <c r="F562" s="17">
        <v>19580643.979999997</v>
      </c>
      <c r="G562" s="18">
        <f t="shared" si="32"/>
        <v>160997.92693974977</v>
      </c>
      <c r="H562" s="17">
        <f t="shared" si="33"/>
        <v>29370965.969999995</v>
      </c>
      <c r="I562" s="17">
        <f t="shared" si="34"/>
        <v>205356.67483422483</v>
      </c>
      <c r="J562" s="19">
        <f t="shared" si="35"/>
        <v>44358.75</v>
      </c>
    </row>
    <row r="563" spans="1:10" x14ac:dyDescent="0.25">
      <c r="A563" s="10" t="s">
        <v>979</v>
      </c>
      <c r="B563" s="16" t="s">
        <v>980</v>
      </c>
      <c r="C563" s="70">
        <v>1</v>
      </c>
      <c r="D563" s="71">
        <v>12793</v>
      </c>
      <c r="E563" s="70">
        <v>0</v>
      </c>
      <c r="F563" s="17">
        <v>2868220.21</v>
      </c>
      <c r="G563" s="18">
        <f t="shared" si="32"/>
        <v>23583.366731368034</v>
      </c>
      <c r="H563" s="17">
        <f t="shared" si="33"/>
        <v>8604660.629999999</v>
      </c>
      <c r="I563" s="17">
        <f t="shared" si="34"/>
        <v>60162.28737109412</v>
      </c>
      <c r="J563" s="19">
        <f t="shared" si="35"/>
        <v>36578.92</v>
      </c>
    </row>
    <row r="564" spans="1:10" x14ac:dyDescent="0.25">
      <c r="A564" s="10" t="s">
        <v>1240</v>
      </c>
      <c r="B564" s="16" t="s">
        <v>981</v>
      </c>
      <c r="C564" s="70">
        <v>2</v>
      </c>
      <c r="D564" s="71">
        <v>31808</v>
      </c>
      <c r="E564" s="70">
        <v>0</v>
      </c>
      <c r="F564" s="17">
        <v>9755609.6899999995</v>
      </c>
      <c r="G564" s="18">
        <f t="shared" si="32"/>
        <v>80213.548529231513</v>
      </c>
      <c r="H564" s="17">
        <f t="shared" si="33"/>
        <v>21950121.802499998</v>
      </c>
      <c r="I564" s="17">
        <f t="shared" si="34"/>
        <v>153471.4258350156</v>
      </c>
      <c r="J564" s="19">
        <f t="shared" si="35"/>
        <v>73257.88</v>
      </c>
    </row>
    <row r="565" spans="1:10" x14ac:dyDescent="0.25">
      <c r="A565" s="10" t="s">
        <v>982</v>
      </c>
      <c r="B565" s="16" t="s">
        <v>983</v>
      </c>
      <c r="C565" s="70">
        <v>1</v>
      </c>
      <c r="D565" s="71">
        <v>34712</v>
      </c>
      <c r="E565" s="70">
        <v>0</v>
      </c>
      <c r="F565" s="17">
        <v>8683206.8000000007</v>
      </c>
      <c r="G565" s="18">
        <f t="shared" si="32"/>
        <v>71395.930359443606</v>
      </c>
      <c r="H565" s="17">
        <f t="shared" si="33"/>
        <v>26049620.400000002</v>
      </c>
      <c r="I565" s="17">
        <f t="shared" si="34"/>
        <v>182134.40550446394</v>
      </c>
      <c r="J565" s="19">
        <f t="shared" si="35"/>
        <v>110738.48</v>
      </c>
    </row>
    <row r="566" spans="1:10" x14ac:dyDescent="0.25">
      <c r="A566" s="10" t="s">
        <v>1347</v>
      </c>
      <c r="B566" s="16" t="s">
        <v>1389</v>
      </c>
      <c r="C566" s="70">
        <v>5</v>
      </c>
      <c r="D566" s="71">
        <v>20884</v>
      </c>
      <c r="E566" s="70">
        <v>0</v>
      </c>
      <c r="F566" s="17">
        <v>6211970.8100000015</v>
      </c>
      <c r="G566" s="18">
        <f t="shared" si="32"/>
        <v>51076.686938477214</v>
      </c>
      <c r="H566" s="17">
        <f t="shared" si="33"/>
        <v>0</v>
      </c>
      <c r="I566" s="17">
        <f t="shared" si="34"/>
        <v>0</v>
      </c>
      <c r="J566" s="19">
        <f t="shared" si="35"/>
        <v>-51076.69</v>
      </c>
    </row>
    <row r="567" spans="1:10" x14ac:dyDescent="0.25">
      <c r="A567" s="10" t="s">
        <v>984</v>
      </c>
      <c r="B567" s="16" t="s">
        <v>985</v>
      </c>
      <c r="C567" s="70">
        <v>3</v>
      </c>
      <c r="D567" s="71">
        <v>34434</v>
      </c>
      <c r="E567" s="70">
        <v>0</v>
      </c>
      <c r="F567" s="17">
        <v>6748030.9799999995</v>
      </c>
      <c r="G567" s="18">
        <f t="shared" si="32"/>
        <v>55484.334417953498</v>
      </c>
      <c r="H567" s="17">
        <f t="shared" si="33"/>
        <v>10122046.469999999</v>
      </c>
      <c r="I567" s="17">
        <f t="shared" si="34"/>
        <v>70771.584690808304</v>
      </c>
      <c r="J567" s="19">
        <f t="shared" si="35"/>
        <v>15287.25</v>
      </c>
    </row>
    <row r="568" spans="1:10" x14ac:dyDescent="0.25">
      <c r="A568" s="10" t="s">
        <v>986</v>
      </c>
      <c r="B568" s="16" t="s">
        <v>1289</v>
      </c>
      <c r="C568" s="70">
        <v>5</v>
      </c>
      <c r="D568" s="71">
        <v>24277</v>
      </c>
      <c r="E568" s="70">
        <v>0</v>
      </c>
      <c r="F568" s="17">
        <v>6935315.3799999999</v>
      </c>
      <c r="G568" s="18">
        <f t="shared" si="32"/>
        <v>57024.242920398734</v>
      </c>
      <c r="H568" s="17">
        <f t="shared" si="33"/>
        <v>0</v>
      </c>
      <c r="I568" s="17">
        <f t="shared" si="34"/>
        <v>0</v>
      </c>
      <c r="J568" s="19">
        <f t="shared" si="35"/>
        <v>-57024.24</v>
      </c>
    </row>
    <row r="569" spans="1:10" x14ac:dyDescent="0.25">
      <c r="A569" s="10" t="s">
        <v>987</v>
      </c>
      <c r="B569" s="16" t="s">
        <v>988</v>
      </c>
      <c r="C569" s="70">
        <v>5</v>
      </c>
      <c r="D569" s="71">
        <v>46170</v>
      </c>
      <c r="E569" s="70">
        <v>0</v>
      </c>
      <c r="F569" s="17">
        <v>10564507.760000002</v>
      </c>
      <c r="G569" s="18">
        <f t="shared" si="32"/>
        <v>86864.551045215427</v>
      </c>
      <c r="H569" s="17">
        <f t="shared" si="33"/>
        <v>0</v>
      </c>
      <c r="I569" s="17">
        <f t="shared" si="34"/>
        <v>0</v>
      </c>
      <c r="J569" s="19">
        <f t="shared" si="35"/>
        <v>-86864.55</v>
      </c>
    </row>
    <row r="570" spans="1:10" x14ac:dyDescent="0.25">
      <c r="A570" s="10" t="s">
        <v>989</v>
      </c>
      <c r="B570" s="16" t="s">
        <v>990</v>
      </c>
      <c r="C570" s="70">
        <v>5</v>
      </c>
      <c r="D570" s="71">
        <v>56996</v>
      </c>
      <c r="E570" s="70">
        <v>0</v>
      </c>
      <c r="F570" s="17">
        <v>13401638.280000001</v>
      </c>
      <c r="G570" s="18">
        <f t="shared" si="32"/>
        <v>110192.28902176251</v>
      </c>
      <c r="H570" s="17">
        <f t="shared" si="33"/>
        <v>0</v>
      </c>
      <c r="I570" s="17">
        <f t="shared" si="34"/>
        <v>0</v>
      </c>
      <c r="J570" s="19">
        <f t="shared" si="35"/>
        <v>-110192.29</v>
      </c>
    </row>
    <row r="571" spans="1:10" x14ac:dyDescent="0.25">
      <c r="A571" s="10" t="s">
        <v>991</v>
      </c>
      <c r="B571" s="16" t="s">
        <v>1408</v>
      </c>
      <c r="C571" s="70">
        <v>3</v>
      </c>
      <c r="D571" s="71">
        <v>16724</v>
      </c>
      <c r="E571" s="70">
        <v>0</v>
      </c>
      <c r="F571" s="17">
        <v>4601845.3400000008</v>
      </c>
      <c r="G571" s="18">
        <f t="shared" si="32"/>
        <v>37837.752455644622</v>
      </c>
      <c r="H571" s="17">
        <f t="shared" si="33"/>
        <v>6902768.0100000016</v>
      </c>
      <c r="I571" s="17">
        <f t="shared" si="34"/>
        <v>48262.950804326567</v>
      </c>
      <c r="J571" s="19">
        <f t="shared" si="35"/>
        <v>10425.200000000001</v>
      </c>
    </row>
    <row r="572" spans="1:10" x14ac:dyDescent="0.25">
      <c r="A572" s="10" t="s">
        <v>993</v>
      </c>
      <c r="B572" s="16" t="s">
        <v>994</v>
      </c>
      <c r="C572" s="70">
        <v>4</v>
      </c>
      <c r="D572" s="71">
        <v>23923</v>
      </c>
      <c r="E572" s="70">
        <v>0</v>
      </c>
      <c r="F572" s="17">
        <v>5711807.5199999996</v>
      </c>
      <c r="G572" s="18">
        <f t="shared" si="32"/>
        <v>46964.19437165383</v>
      </c>
      <c r="H572" s="17">
        <f t="shared" si="33"/>
        <v>0</v>
      </c>
      <c r="I572" s="17">
        <f t="shared" si="34"/>
        <v>0</v>
      </c>
      <c r="J572" s="19">
        <f t="shared" si="35"/>
        <v>-46964.19</v>
      </c>
    </row>
    <row r="573" spans="1:10" x14ac:dyDescent="0.25">
      <c r="A573" s="10" t="s">
        <v>995</v>
      </c>
      <c r="B573" s="16" t="s">
        <v>996</v>
      </c>
      <c r="C573" s="70">
        <v>5</v>
      </c>
      <c r="D573" s="71">
        <v>28529</v>
      </c>
      <c r="E573" s="70">
        <v>0</v>
      </c>
      <c r="F573" s="17">
        <v>7537625.1399999997</v>
      </c>
      <c r="G573" s="18">
        <f t="shared" si="32"/>
        <v>61976.614396772318</v>
      </c>
      <c r="H573" s="17">
        <f t="shared" si="33"/>
        <v>0</v>
      </c>
      <c r="I573" s="17">
        <f t="shared" si="34"/>
        <v>0</v>
      </c>
      <c r="J573" s="19">
        <f t="shared" si="35"/>
        <v>-61976.61</v>
      </c>
    </row>
    <row r="574" spans="1:10" x14ac:dyDescent="0.25">
      <c r="A574" s="10" t="s">
        <v>997</v>
      </c>
      <c r="B574" s="16" t="s">
        <v>998</v>
      </c>
      <c r="C574" s="70">
        <v>2</v>
      </c>
      <c r="D574" s="71">
        <v>14958</v>
      </c>
      <c r="E574" s="70">
        <v>0</v>
      </c>
      <c r="F574" s="17">
        <v>3516572.97</v>
      </c>
      <c r="G574" s="18">
        <f t="shared" si="32"/>
        <v>28914.317561804673</v>
      </c>
      <c r="H574" s="17">
        <f t="shared" si="33"/>
        <v>7912289.1825000001</v>
      </c>
      <c r="I574" s="17">
        <f t="shared" si="34"/>
        <v>55321.346887420987</v>
      </c>
      <c r="J574" s="19">
        <f t="shared" si="35"/>
        <v>26407.03</v>
      </c>
    </row>
    <row r="575" spans="1:10" x14ac:dyDescent="0.25">
      <c r="A575" s="10" t="s">
        <v>999</v>
      </c>
      <c r="B575" s="16" t="s">
        <v>1000</v>
      </c>
      <c r="C575" s="70">
        <v>1</v>
      </c>
      <c r="D575" s="71">
        <v>43191</v>
      </c>
      <c r="E575" s="70">
        <v>0</v>
      </c>
      <c r="F575" s="17">
        <v>9818852.9700000007</v>
      </c>
      <c r="G575" s="18">
        <f t="shared" si="32"/>
        <v>80733.553743731638</v>
      </c>
      <c r="H575" s="17">
        <f t="shared" si="33"/>
        <v>29456558.910000004</v>
      </c>
      <c r="I575" s="17">
        <f t="shared" si="34"/>
        <v>205955.12575223821</v>
      </c>
      <c r="J575" s="19">
        <f t="shared" si="35"/>
        <v>125221.57</v>
      </c>
    </row>
    <row r="576" spans="1:10" x14ac:dyDescent="0.25">
      <c r="A576" s="10" t="s">
        <v>1001</v>
      </c>
      <c r="B576" s="16" t="s">
        <v>1002</v>
      </c>
      <c r="C576" s="70">
        <v>4</v>
      </c>
      <c r="D576" s="71">
        <v>23523</v>
      </c>
      <c r="E576" s="70">
        <v>0</v>
      </c>
      <c r="F576" s="17">
        <v>6734886.1499999994</v>
      </c>
      <c r="G576" s="18">
        <f t="shared" si="32"/>
        <v>55376.2536836254</v>
      </c>
      <c r="H576" s="17">
        <f t="shared" si="33"/>
        <v>0</v>
      </c>
      <c r="I576" s="17">
        <f t="shared" si="34"/>
        <v>0</v>
      </c>
      <c r="J576" s="19">
        <f t="shared" si="35"/>
        <v>-55376.25</v>
      </c>
    </row>
    <row r="577" spans="1:10" x14ac:dyDescent="0.25">
      <c r="A577" s="10" t="s">
        <v>1004</v>
      </c>
      <c r="B577" s="16" t="s">
        <v>1005</v>
      </c>
      <c r="C577" s="70">
        <v>2</v>
      </c>
      <c r="D577" s="71">
        <v>9669</v>
      </c>
      <c r="E577" s="70">
        <v>0</v>
      </c>
      <c r="F577" s="17">
        <v>2231895.27</v>
      </c>
      <c r="G577" s="18">
        <f t="shared" si="32"/>
        <v>18351.312244053839</v>
      </c>
      <c r="H577" s="17">
        <f t="shared" si="33"/>
        <v>5021764.3574999999</v>
      </c>
      <c r="I577" s="17">
        <f t="shared" si="34"/>
        <v>35111.301116570925</v>
      </c>
      <c r="J577" s="19">
        <f t="shared" si="35"/>
        <v>16759.990000000002</v>
      </c>
    </row>
    <row r="578" spans="1:10" x14ac:dyDescent="0.25">
      <c r="A578" s="10" t="s">
        <v>1006</v>
      </c>
      <c r="B578" s="16" t="s">
        <v>1007</v>
      </c>
      <c r="C578" s="70">
        <v>3</v>
      </c>
      <c r="D578" s="71">
        <v>128508</v>
      </c>
      <c r="E578" s="70">
        <v>0</v>
      </c>
      <c r="F578" s="17">
        <v>38949282.439999998</v>
      </c>
      <c r="G578" s="18">
        <f t="shared" si="32"/>
        <v>320252.68091467535</v>
      </c>
      <c r="H578" s="17">
        <f t="shared" si="33"/>
        <v>58423923.659999996</v>
      </c>
      <c r="I578" s="17">
        <f t="shared" si="34"/>
        <v>408489.89120211074</v>
      </c>
      <c r="J578" s="19">
        <f t="shared" si="35"/>
        <v>88237.21</v>
      </c>
    </row>
    <row r="579" spans="1:10" x14ac:dyDescent="0.25">
      <c r="A579" s="10" t="s">
        <v>1008</v>
      </c>
      <c r="B579" s="16" t="s">
        <v>1009</v>
      </c>
      <c r="C579" s="70">
        <v>1</v>
      </c>
      <c r="D579" s="71">
        <v>38007</v>
      </c>
      <c r="E579" s="70">
        <v>0</v>
      </c>
      <c r="F579" s="17">
        <v>8553283.4100000001</v>
      </c>
      <c r="G579" s="18">
        <f t="shared" si="32"/>
        <v>70327.661283495429</v>
      </c>
      <c r="H579" s="17">
        <f t="shared" si="33"/>
        <v>25659850.23</v>
      </c>
      <c r="I579" s="17">
        <f t="shared" si="34"/>
        <v>179409.20041102142</v>
      </c>
      <c r="J579" s="19">
        <f t="shared" si="35"/>
        <v>109081.54</v>
      </c>
    </row>
    <row r="580" spans="1:10" x14ac:dyDescent="0.25">
      <c r="A580" s="10" t="s">
        <v>1241</v>
      </c>
      <c r="B580" s="16" t="s">
        <v>1290</v>
      </c>
      <c r="C580" s="70">
        <v>4</v>
      </c>
      <c r="D580" s="71">
        <v>37803</v>
      </c>
      <c r="E580" s="70">
        <v>0</v>
      </c>
      <c r="F580" s="17">
        <v>10585834.08</v>
      </c>
      <c r="G580" s="18">
        <f t="shared" si="32"/>
        <v>87039.902443911007</v>
      </c>
      <c r="H580" s="17">
        <f t="shared" si="33"/>
        <v>0</v>
      </c>
      <c r="I580" s="17">
        <f t="shared" si="34"/>
        <v>0</v>
      </c>
      <c r="J580" s="19">
        <f t="shared" si="35"/>
        <v>-87039.9</v>
      </c>
    </row>
    <row r="581" spans="1:10" x14ac:dyDescent="0.25">
      <c r="A581" s="22" t="s">
        <v>1242</v>
      </c>
      <c r="B581" s="23" t="s">
        <v>1291</v>
      </c>
      <c r="C581" s="73">
        <v>1</v>
      </c>
      <c r="D581" s="74">
        <v>23696</v>
      </c>
      <c r="E581" s="73">
        <v>0</v>
      </c>
      <c r="F581" s="24">
        <v>6403704.4199999999</v>
      </c>
      <c r="G581" s="25">
        <f t="shared" si="32"/>
        <v>52653.178179838025</v>
      </c>
      <c r="H581" s="24">
        <f t="shared" si="33"/>
        <v>19211113.259999998</v>
      </c>
      <c r="I581" s="24">
        <f t="shared" si="34"/>
        <v>134320.7555027951</v>
      </c>
      <c r="J581" s="26">
        <f t="shared" si="35"/>
        <v>81667.58</v>
      </c>
    </row>
    <row r="582" spans="1:10" x14ac:dyDescent="0.25">
      <c r="H582" s="5"/>
    </row>
  </sheetData>
  <mergeCells count="5">
    <mergeCell ref="A1:J1"/>
    <mergeCell ref="A2:J2"/>
    <mergeCell ref="F4:G4"/>
    <mergeCell ref="H4:I4"/>
    <mergeCell ref="A4:E4"/>
  </mergeCells>
  <pageMargins left="0.7" right="0.7" top="0.75" bottom="0.75" header="0.3" footer="0.3"/>
  <pageSetup scale="61" fitToHeight="0" orientation="landscape" horizontalDpi="4294967293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692D6-E0A4-49AB-98CD-0A5BAA6EABEB}">
  <sheetPr>
    <pageSetUpPr fitToPage="1"/>
  </sheetPr>
  <dimension ref="A1:O608"/>
  <sheetViews>
    <sheetView tabSelected="1" workbookViewId="0">
      <selection activeCell="M25" sqref="M25"/>
    </sheetView>
  </sheetViews>
  <sheetFormatPr defaultColWidth="8.85546875" defaultRowHeight="15" x14ac:dyDescent="0.25"/>
  <cols>
    <col min="1" max="1" width="10.7109375" style="7" bestFit="1" customWidth="1"/>
    <col min="2" max="2" width="78.7109375" style="7" bestFit="1" customWidth="1"/>
    <col min="3" max="3" width="8.140625" style="7" customWidth="1"/>
    <col min="4" max="4" width="9.5703125" style="7" customWidth="1"/>
    <col min="5" max="5" width="12.85546875" style="7" customWidth="1"/>
    <col min="6" max="6" width="7.5703125" style="7" customWidth="1"/>
    <col min="7" max="7" width="9.5703125" style="7" customWidth="1"/>
    <col min="8" max="8" width="12.85546875" style="7" customWidth="1"/>
    <col min="9" max="9" width="7.5703125" style="7" customWidth="1"/>
    <col min="10" max="10" width="9.5703125" style="7" customWidth="1"/>
    <col min="11" max="11" width="12.85546875" style="7" customWidth="1"/>
    <col min="12" max="12" width="7.5703125" style="7" customWidth="1"/>
    <col min="13" max="13" width="9.5703125" style="7" customWidth="1"/>
    <col min="14" max="14" width="12.85546875" style="7" customWidth="1"/>
    <col min="15" max="15" width="22.140625" style="7" customWidth="1"/>
    <col min="16" max="16384" width="8.85546875" style="7"/>
  </cols>
  <sheetData>
    <row r="1" spans="1:15" x14ac:dyDescent="0.25">
      <c r="A1" s="11"/>
    </row>
    <row r="2" spans="1:15" ht="18.75" x14ac:dyDescent="0.3">
      <c r="A2" s="59" t="s">
        <v>1010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ht="18.75" x14ac:dyDescent="0.3">
      <c r="A3" s="59" t="s">
        <v>1390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ht="18.75" x14ac:dyDescent="0.3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7" spans="1:15" ht="23.25" x14ac:dyDescent="0.35">
      <c r="A7" s="28"/>
      <c r="B7" s="29"/>
      <c r="C7" s="60" t="s">
        <v>1011</v>
      </c>
      <c r="D7" s="61"/>
      <c r="E7" s="61"/>
      <c r="F7" s="60" t="s">
        <v>1011</v>
      </c>
      <c r="G7" s="61"/>
      <c r="H7" s="62"/>
      <c r="I7" s="61" t="s">
        <v>1012</v>
      </c>
      <c r="J7" s="61"/>
      <c r="K7" s="61"/>
      <c r="L7" s="60" t="s">
        <v>1012</v>
      </c>
      <c r="M7" s="61"/>
      <c r="N7" s="62"/>
      <c r="O7" s="33"/>
    </row>
    <row r="8" spans="1:15" ht="15" customHeight="1" x14ac:dyDescent="0.25">
      <c r="A8" s="20"/>
      <c r="B8" s="30"/>
      <c r="C8" s="56" t="s">
        <v>1013</v>
      </c>
      <c r="D8" s="57"/>
      <c r="E8" s="57"/>
      <c r="F8" s="56" t="s">
        <v>1014</v>
      </c>
      <c r="G8" s="57"/>
      <c r="H8" s="58"/>
      <c r="I8" s="57" t="s">
        <v>1013</v>
      </c>
      <c r="J8" s="57"/>
      <c r="K8" s="57"/>
      <c r="L8" s="56" t="s">
        <v>1014</v>
      </c>
      <c r="M8" s="57"/>
      <c r="N8" s="58"/>
      <c r="O8" s="14"/>
    </row>
    <row r="9" spans="1:15" ht="19.899999999999999" customHeight="1" x14ac:dyDescent="0.25">
      <c r="A9" s="37" t="s">
        <v>1414</v>
      </c>
      <c r="B9" s="38" t="s">
        <v>1413</v>
      </c>
      <c r="C9" s="39" t="s">
        <v>1015</v>
      </c>
      <c r="D9" s="40" t="s">
        <v>1016</v>
      </c>
      <c r="E9" s="40" t="s">
        <v>1017</v>
      </c>
      <c r="F9" s="39" t="s">
        <v>1015</v>
      </c>
      <c r="G9" s="40" t="s">
        <v>1016</v>
      </c>
      <c r="H9" s="41" t="s">
        <v>1017</v>
      </c>
      <c r="I9" s="40" t="s">
        <v>1015</v>
      </c>
      <c r="J9" s="40" t="s">
        <v>1016</v>
      </c>
      <c r="K9" s="40" t="s">
        <v>1017</v>
      </c>
      <c r="L9" s="39" t="s">
        <v>1015</v>
      </c>
      <c r="M9" s="40" t="s">
        <v>1016</v>
      </c>
      <c r="N9" s="41" t="s">
        <v>1017</v>
      </c>
      <c r="O9" s="42" t="s">
        <v>1018</v>
      </c>
    </row>
    <row r="10" spans="1:15" ht="15.75" x14ac:dyDescent="0.25">
      <c r="A10" s="31"/>
      <c r="B10" s="32"/>
      <c r="C10" s="34"/>
      <c r="D10" s="35"/>
      <c r="E10" s="35"/>
      <c r="F10" s="34"/>
      <c r="G10" s="35"/>
      <c r="H10" s="36"/>
      <c r="I10" s="35"/>
      <c r="J10" s="35"/>
      <c r="K10" s="35"/>
      <c r="L10" s="34"/>
      <c r="M10" s="35"/>
      <c r="N10" s="36"/>
      <c r="O10" s="43">
        <f>SUM(O11:O608)</f>
        <v>6160704897.4199982</v>
      </c>
    </row>
    <row r="11" spans="1:15" x14ac:dyDescent="0.25">
      <c r="A11" s="7" t="s">
        <v>12</v>
      </c>
      <c r="B11" s="7" t="s">
        <v>13</v>
      </c>
      <c r="C11" s="12">
        <v>34399</v>
      </c>
      <c r="D11" s="13">
        <v>281.20999999999998</v>
      </c>
      <c r="E11" s="14">
        <f>C11*D11</f>
        <v>9673342.7899999991</v>
      </c>
      <c r="F11" s="12">
        <v>74187</v>
      </c>
      <c r="G11" s="13">
        <v>279.23</v>
      </c>
      <c r="H11" s="6">
        <f>F11*G11</f>
        <v>20715236.010000002</v>
      </c>
      <c r="I11" s="12">
        <v>8623</v>
      </c>
      <c r="J11" s="13">
        <v>281.20999999999998</v>
      </c>
      <c r="K11" s="14">
        <f>I11*J11</f>
        <v>2424873.8299999996</v>
      </c>
      <c r="L11" s="12">
        <v>18598</v>
      </c>
      <c r="M11" s="13">
        <v>279.23</v>
      </c>
      <c r="N11" s="14">
        <f>L11*M11</f>
        <v>5193119.54</v>
      </c>
      <c r="O11" s="44">
        <f>E11+H11+K11+N11</f>
        <v>38006572.170000002</v>
      </c>
    </row>
    <row r="12" spans="1:15" x14ac:dyDescent="0.25">
      <c r="A12" s="7" t="s">
        <v>14</v>
      </c>
      <c r="B12" s="7" t="s">
        <v>15</v>
      </c>
      <c r="C12" s="12">
        <v>0</v>
      </c>
      <c r="D12" s="13">
        <v>211.5</v>
      </c>
      <c r="E12" s="14">
        <f t="shared" ref="E12:E75" si="0">C12*D12</f>
        <v>0</v>
      </c>
      <c r="F12" s="12">
        <v>24322</v>
      </c>
      <c r="G12" s="13">
        <v>209.93</v>
      </c>
      <c r="H12" s="6">
        <f t="shared" ref="H12:H75" si="1">F12*G12</f>
        <v>5105917.46</v>
      </c>
      <c r="I12" s="12">
        <v>0</v>
      </c>
      <c r="J12" s="13">
        <v>211.5</v>
      </c>
      <c r="K12" s="14">
        <f t="shared" ref="K12:K75" si="2">I12*J12</f>
        <v>0</v>
      </c>
      <c r="L12" s="12">
        <v>1112</v>
      </c>
      <c r="M12" s="13">
        <v>209.93</v>
      </c>
      <c r="N12" s="14">
        <f t="shared" ref="N12:N75" si="3">L12*M12</f>
        <v>233442.16</v>
      </c>
      <c r="O12" s="45">
        <f t="shared" ref="O12:O75" si="4">E12+H12+K12+N12</f>
        <v>5339359.62</v>
      </c>
    </row>
    <row r="13" spans="1:15" x14ac:dyDescent="0.25">
      <c r="A13" s="7" t="s">
        <v>16</v>
      </c>
      <c r="B13" s="7" t="s">
        <v>1019</v>
      </c>
      <c r="C13" s="12">
        <v>0</v>
      </c>
      <c r="D13" s="13">
        <v>204.13</v>
      </c>
      <c r="E13" s="14">
        <f t="shared" si="0"/>
        <v>0</v>
      </c>
      <c r="F13" s="12">
        <v>7846</v>
      </c>
      <c r="G13" s="13">
        <v>202.3</v>
      </c>
      <c r="H13" s="6">
        <f t="shared" si="1"/>
        <v>1587245.8</v>
      </c>
      <c r="I13" s="12">
        <v>0</v>
      </c>
      <c r="J13" s="13">
        <v>204.13</v>
      </c>
      <c r="K13" s="14">
        <f t="shared" si="2"/>
        <v>0</v>
      </c>
      <c r="L13" s="12">
        <v>539</v>
      </c>
      <c r="M13" s="13">
        <v>202.3</v>
      </c>
      <c r="N13" s="14">
        <f t="shared" si="3"/>
        <v>109039.70000000001</v>
      </c>
      <c r="O13" s="45">
        <f t="shared" si="4"/>
        <v>1696285.5</v>
      </c>
    </row>
    <row r="14" spans="1:15" x14ac:dyDescent="0.25">
      <c r="A14" s="7" t="s">
        <v>18</v>
      </c>
      <c r="B14" s="7" t="s">
        <v>1020</v>
      </c>
      <c r="C14" s="12">
        <v>0</v>
      </c>
      <c r="D14" s="13">
        <v>227.05</v>
      </c>
      <c r="E14" s="14">
        <f t="shared" si="0"/>
        <v>0</v>
      </c>
      <c r="F14" s="12">
        <v>57096</v>
      </c>
      <c r="G14" s="13">
        <v>225.31</v>
      </c>
      <c r="H14" s="6">
        <f t="shared" si="1"/>
        <v>12864299.76</v>
      </c>
      <c r="I14" s="12">
        <v>0</v>
      </c>
      <c r="J14" s="13">
        <v>227.05</v>
      </c>
      <c r="K14" s="14">
        <f t="shared" si="2"/>
        <v>0</v>
      </c>
      <c r="L14" s="12">
        <v>4567</v>
      </c>
      <c r="M14" s="13">
        <v>225.31</v>
      </c>
      <c r="N14" s="14">
        <f t="shared" si="3"/>
        <v>1028990.77</v>
      </c>
      <c r="O14" s="45">
        <f t="shared" si="4"/>
        <v>13893290.529999999</v>
      </c>
    </row>
    <row r="15" spans="1:15" x14ac:dyDescent="0.25">
      <c r="A15" s="7" t="s">
        <v>22</v>
      </c>
      <c r="B15" s="7" t="s">
        <v>1021</v>
      </c>
      <c r="C15" s="12">
        <v>2525</v>
      </c>
      <c r="D15" s="13">
        <v>184.49</v>
      </c>
      <c r="E15" s="14">
        <f t="shared" si="0"/>
        <v>465837.25</v>
      </c>
      <c r="F15" s="12">
        <v>35340</v>
      </c>
      <c r="G15" s="13">
        <v>183.08</v>
      </c>
      <c r="H15" s="6">
        <f t="shared" si="1"/>
        <v>6470047.2000000002</v>
      </c>
      <c r="I15" s="12">
        <v>312</v>
      </c>
      <c r="J15" s="13">
        <v>184.49</v>
      </c>
      <c r="K15" s="14">
        <f t="shared" si="2"/>
        <v>57560.880000000005</v>
      </c>
      <c r="L15" s="12">
        <v>4370</v>
      </c>
      <c r="M15" s="13">
        <v>183.08</v>
      </c>
      <c r="N15" s="14">
        <f t="shared" si="3"/>
        <v>800059.60000000009</v>
      </c>
      <c r="O15" s="45">
        <f t="shared" si="4"/>
        <v>7793504.9299999997</v>
      </c>
    </row>
    <row r="16" spans="1:15" x14ac:dyDescent="0.25">
      <c r="A16" s="7" t="s">
        <v>24</v>
      </c>
      <c r="B16" s="7" t="s">
        <v>1022</v>
      </c>
      <c r="C16" s="12">
        <v>0</v>
      </c>
      <c r="D16" s="13">
        <v>207.58</v>
      </c>
      <c r="E16" s="14">
        <f t="shared" si="0"/>
        <v>0</v>
      </c>
      <c r="F16" s="12">
        <v>16504</v>
      </c>
      <c r="G16" s="13">
        <v>205.69</v>
      </c>
      <c r="H16" s="6">
        <f t="shared" si="1"/>
        <v>3394707.76</v>
      </c>
      <c r="I16" s="12">
        <v>0</v>
      </c>
      <c r="J16" s="13">
        <v>207.58</v>
      </c>
      <c r="K16" s="14">
        <f t="shared" si="2"/>
        <v>0</v>
      </c>
      <c r="L16" s="12">
        <v>2114</v>
      </c>
      <c r="M16" s="13">
        <v>205.69</v>
      </c>
      <c r="N16" s="14">
        <f t="shared" si="3"/>
        <v>434828.66</v>
      </c>
      <c r="O16" s="45">
        <f t="shared" si="4"/>
        <v>3829536.42</v>
      </c>
    </row>
    <row r="17" spans="1:15" x14ac:dyDescent="0.25">
      <c r="A17" s="7" t="s">
        <v>28</v>
      </c>
      <c r="B17" s="7" t="s">
        <v>1023</v>
      </c>
      <c r="C17" s="12">
        <v>0</v>
      </c>
      <c r="D17" s="13">
        <v>206.13</v>
      </c>
      <c r="E17" s="14">
        <f t="shared" si="0"/>
        <v>0</v>
      </c>
      <c r="F17" s="12">
        <v>22314</v>
      </c>
      <c r="G17" s="13">
        <v>204.26</v>
      </c>
      <c r="H17" s="6">
        <f t="shared" si="1"/>
        <v>4557857.6399999997</v>
      </c>
      <c r="I17" s="12">
        <v>0</v>
      </c>
      <c r="J17" s="13">
        <v>206.13</v>
      </c>
      <c r="K17" s="14">
        <f t="shared" si="2"/>
        <v>0</v>
      </c>
      <c r="L17" s="12">
        <v>1719</v>
      </c>
      <c r="M17" s="13">
        <v>204.26</v>
      </c>
      <c r="N17" s="14">
        <f t="shared" si="3"/>
        <v>351122.94</v>
      </c>
      <c r="O17" s="45">
        <f t="shared" si="4"/>
        <v>4908980.58</v>
      </c>
    </row>
    <row r="18" spans="1:15" x14ac:dyDescent="0.25">
      <c r="A18" s="7" t="s">
        <v>30</v>
      </c>
      <c r="B18" s="7" t="s">
        <v>1024</v>
      </c>
      <c r="C18" s="12">
        <v>0</v>
      </c>
      <c r="D18" s="13">
        <v>198.92</v>
      </c>
      <c r="E18" s="14">
        <f t="shared" si="0"/>
        <v>0</v>
      </c>
      <c r="F18" s="12">
        <v>21488</v>
      </c>
      <c r="G18" s="13">
        <v>197.21</v>
      </c>
      <c r="H18" s="6">
        <f t="shared" si="1"/>
        <v>4237648.4800000004</v>
      </c>
      <c r="I18" s="12">
        <v>0</v>
      </c>
      <c r="J18" s="13">
        <v>198.92</v>
      </c>
      <c r="K18" s="14">
        <f t="shared" si="2"/>
        <v>0</v>
      </c>
      <c r="L18" s="12">
        <v>2731</v>
      </c>
      <c r="M18" s="13">
        <v>197.21</v>
      </c>
      <c r="N18" s="14">
        <f t="shared" si="3"/>
        <v>538580.51</v>
      </c>
      <c r="O18" s="45">
        <f t="shared" si="4"/>
        <v>4776228.99</v>
      </c>
    </row>
    <row r="19" spans="1:15" x14ac:dyDescent="0.25">
      <c r="A19" s="7" t="s">
        <v>32</v>
      </c>
      <c r="B19" s="7" t="s">
        <v>33</v>
      </c>
      <c r="C19" s="12">
        <v>650</v>
      </c>
      <c r="D19" s="13">
        <v>258.91000000000003</v>
      </c>
      <c r="E19" s="14">
        <f t="shared" si="0"/>
        <v>168291.50000000003</v>
      </c>
      <c r="F19" s="12">
        <v>23950</v>
      </c>
      <c r="G19" s="13">
        <v>256.43</v>
      </c>
      <c r="H19" s="6">
        <f t="shared" si="1"/>
        <v>6141498.5</v>
      </c>
      <c r="I19" s="12">
        <v>45</v>
      </c>
      <c r="J19" s="13">
        <v>258.91000000000003</v>
      </c>
      <c r="K19" s="14">
        <f t="shared" si="2"/>
        <v>11650.95</v>
      </c>
      <c r="L19" s="12">
        <v>1650</v>
      </c>
      <c r="M19" s="13">
        <v>256.43</v>
      </c>
      <c r="N19" s="14">
        <f t="shared" si="3"/>
        <v>423109.5</v>
      </c>
      <c r="O19" s="45">
        <f t="shared" si="4"/>
        <v>6744550.4500000002</v>
      </c>
    </row>
    <row r="20" spans="1:15" x14ac:dyDescent="0.25">
      <c r="A20" s="7" t="s">
        <v>34</v>
      </c>
      <c r="B20" s="7" t="s">
        <v>35</v>
      </c>
      <c r="C20" s="12">
        <v>76</v>
      </c>
      <c r="D20" s="13">
        <v>261.60000000000002</v>
      </c>
      <c r="E20" s="14">
        <f t="shared" si="0"/>
        <v>19881.600000000002</v>
      </c>
      <c r="F20" s="12">
        <v>25646</v>
      </c>
      <c r="G20" s="13">
        <v>259.45999999999998</v>
      </c>
      <c r="H20" s="6">
        <f t="shared" si="1"/>
        <v>6654111.1599999992</v>
      </c>
      <c r="I20" s="12">
        <v>11</v>
      </c>
      <c r="J20" s="13">
        <v>261.60000000000002</v>
      </c>
      <c r="K20" s="14">
        <f t="shared" si="2"/>
        <v>2877.6000000000004</v>
      </c>
      <c r="L20" s="12">
        <v>3723</v>
      </c>
      <c r="M20" s="13">
        <v>259.45999999999998</v>
      </c>
      <c r="N20" s="14">
        <f t="shared" si="3"/>
        <v>965969.58</v>
      </c>
      <c r="O20" s="45">
        <f t="shared" si="4"/>
        <v>7642839.9399999985</v>
      </c>
    </row>
    <row r="21" spans="1:15" x14ac:dyDescent="0.25">
      <c r="A21" s="7" t="s">
        <v>36</v>
      </c>
      <c r="B21" s="7" t="s">
        <v>37</v>
      </c>
      <c r="C21" s="12">
        <v>1203</v>
      </c>
      <c r="D21" s="13">
        <v>380.77</v>
      </c>
      <c r="E21" s="14">
        <f t="shared" si="0"/>
        <v>458066.31</v>
      </c>
      <c r="F21" s="12">
        <v>16218</v>
      </c>
      <c r="G21" s="13">
        <v>376.9</v>
      </c>
      <c r="H21" s="6">
        <f t="shared" si="1"/>
        <v>6112564.1999999993</v>
      </c>
      <c r="I21" s="12">
        <v>234</v>
      </c>
      <c r="J21" s="13">
        <v>380.77</v>
      </c>
      <c r="K21" s="14">
        <f t="shared" si="2"/>
        <v>89100.18</v>
      </c>
      <c r="L21" s="12">
        <v>3148</v>
      </c>
      <c r="M21" s="13">
        <v>376.9</v>
      </c>
      <c r="N21" s="14">
        <f t="shared" si="3"/>
        <v>1186481.2</v>
      </c>
      <c r="O21" s="45">
        <f t="shared" si="4"/>
        <v>7846211.8899999987</v>
      </c>
    </row>
    <row r="22" spans="1:15" x14ac:dyDescent="0.25">
      <c r="A22" s="7" t="s">
        <v>38</v>
      </c>
      <c r="B22" s="7" t="s">
        <v>39</v>
      </c>
      <c r="C22" s="12">
        <v>1785</v>
      </c>
      <c r="D22" s="13">
        <v>326.83999999999997</v>
      </c>
      <c r="E22" s="14">
        <f t="shared" si="0"/>
        <v>583409.39999999991</v>
      </c>
      <c r="F22" s="12">
        <v>45341</v>
      </c>
      <c r="G22" s="13">
        <v>323.8</v>
      </c>
      <c r="H22" s="6">
        <f t="shared" si="1"/>
        <v>14681415.800000001</v>
      </c>
      <c r="I22" s="12">
        <v>212</v>
      </c>
      <c r="J22" s="13">
        <v>326.83999999999997</v>
      </c>
      <c r="K22" s="14">
        <f t="shared" si="2"/>
        <v>69290.080000000002</v>
      </c>
      <c r="L22" s="12">
        <v>5380</v>
      </c>
      <c r="M22" s="13">
        <v>323.8</v>
      </c>
      <c r="N22" s="14">
        <f t="shared" si="3"/>
        <v>1742044</v>
      </c>
      <c r="O22" s="45">
        <f t="shared" si="4"/>
        <v>17076159.280000001</v>
      </c>
    </row>
    <row r="23" spans="1:15" x14ac:dyDescent="0.25">
      <c r="A23" s="7" t="s">
        <v>41</v>
      </c>
      <c r="B23" s="7" t="s">
        <v>42</v>
      </c>
      <c r="C23" s="12">
        <v>0</v>
      </c>
      <c r="D23" s="13">
        <v>229.4</v>
      </c>
      <c r="E23" s="14">
        <f t="shared" si="0"/>
        <v>0</v>
      </c>
      <c r="F23" s="12">
        <v>31892</v>
      </c>
      <c r="G23" s="13">
        <v>228.05</v>
      </c>
      <c r="H23" s="6">
        <f t="shared" si="1"/>
        <v>7272970.6000000006</v>
      </c>
      <c r="I23" s="12">
        <v>0</v>
      </c>
      <c r="J23" s="13">
        <v>229.4</v>
      </c>
      <c r="K23" s="14">
        <f t="shared" si="2"/>
        <v>0</v>
      </c>
      <c r="L23" s="12">
        <v>2711</v>
      </c>
      <c r="M23" s="13">
        <v>228.05</v>
      </c>
      <c r="N23" s="14">
        <f t="shared" si="3"/>
        <v>618243.55000000005</v>
      </c>
      <c r="O23" s="45">
        <f t="shared" si="4"/>
        <v>7891214.1500000004</v>
      </c>
    </row>
    <row r="24" spans="1:15" x14ac:dyDescent="0.25">
      <c r="A24" s="7" t="s">
        <v>43</v>
      </c>
      <c r="B24" s="7" t="s">
        <v>44</v>
      </c>
      <c r="C24" s="12">
        <v>14</v>
      </c>
      <c r="D24" s="13">
        <v>221.72</v>
      </c>
      <c r="E24" s="14">
        <f t="shared" si="0"/>
        <v>3104.08</v>
      </c>
      <c r="F24" s="12">
        <v>17211</v>
      </c>
      <c r="G24" s="13">
        <v>219.97</v>
      </c>
      <c r="H24" s="6">
        <f t="shared" si="1"/>
        <v>3785903.67</v>
      </c>
      <c r="I24" s="12">
        <v>1</v>
      </c>
      <c r="J24" s="13">
        <v>221.72</v>
      </c>
      <c r="K24" s="14">
        <f t="shared" si="2"/>
        <v>221.72</v>
      </c>
      <c r="L24" s="12">
        <v>1659</v>
      </c>
      <c r="M24" s="13">
        <v>219.97</v>
      </c>
      <c r="N24" s="14">
        <f t="shared" si="3"/>
        <v>364930.23</v>
      </c>
      <c r="O24" s="45">
        <f t="shared" si="4"/>
        <v>4154159.7</v>
      </c>
    </row>
    <row r="25" spans="1:15" x14ac:dyDescent="0.25">
      <c r="A25" s="7" t="s">
        <v>45</v>
      </c>
      <c r="B25" s="7" t="s">
        <v>1025</v>
      </c>
      <c r="C25" s="12">
        <v>733</v>
      </c>
      <c r="D25" s="13">
        <v>289.63</v>
      </c>
      <c r="E25" s="14">
        <f t="shared" si="0"/>
        <v>212298.79</v>
      </c>
      <c r="F25" s="12">
        <v>75401</v>
      </c>
      <c r="G25" s="13">
        <v>287.19</v>
      </c>
      <c r="H25" s="6">
        <f t="shared" si="1"/>
        <v>21654413.190000001</v>
      </c>
      <c r="I25" s="12">
        <v>126</v>
      </c>
      <c r="J25" s="13">
        <v>289.63</v>
      </c>
      <c r="K25" s="14">
        <f t="shared" si="2"/>
        <v>36493.379999999997</v>
      </c>
      <c r="L25" s="12">
        <v>13003</v>
      </c>
      <c r="M25" s="13">
        <v>287.19</v>
      </c>
      <c r="N25" s="14">
        <f t="shared" si="3"/>
        <v>3734331.57</v>
      </c>
      <c r="O25" s="45">
        <f t="shared" si="4"/>
        <v>25637536.93</v>
      </c>
    </row>
    <row r="26" spans="1:15" x14ac:dyDescent="0.25">
      <c r="A26" s="7" t="s">
        <v>47</v>
      </c>
      <c r="B26" s="7" t="s">
        <v>48</v>
      </c>
      <c r="C26" s="12">
        <v>304</v>
      </c>
      <c r="D26" s="13">
        <v>246.12</v>
      </c>
      <c r="E26" s="14">
        <f t="shared" si="0"/>
        <v>74820.479999999996</v>
      </c>
      <c r="F26" s="12">
        <v>52784</v>
      </c>
      <c r="G26" s="13">
        <v>244.01</v>
      </c>
      <c r="H26" s="6">
        <f t="shared" si="1"/>
        <v>12879823.84</v>
      </c>
      <c r="I26" s="12">
        <v>0</v>
      </c>
      <c r="J26" s="13">
        <v>246.12</v>
      </c>
      <c r="K26" s="14">
        <f t="shared" si="2"/>
        <v>0</v>
      </c>
      <c r="L26" s="12">
        <v>0</v>
      </c>
      <c r="M26" s="13">
        <v>244.01</v>
      </c>
      <c r="N26" s="14">
        <f t="shared" si="3"/>
        <v>0</v>
      </c>
      <c r="O26" s="45">
        <f t="shared" si="4"/>
        <v>12954644.32</v>
      </c>
    </row>
    <row r="27" spans="1:15" x14ac:dyDescent="0.25">
      <c r="A27" s="7" t="s">
        <v>49</v>
      </c>
      <c r="B27" s="7" t="s">
        <v>50</v>
      </c>
      <c r="C27" s="12">
        <v>4388</v>
      </c>
      <c r="D27" s="13">
        <v>311.22000000000003</v>
      </c>
      <c r="E27" s="14">
        <f t="shared" si="0"/>
        <v>1365633.36</v>
      </c>
      <c r="F27" s="12">
        <v>27759</v>
      </c>
      <c r="G27" s="13">
        <v>308.27</v>
      </c>
      <c r="H27" s="6">
        <f t="shared" si="1"/>
        <v>8557266.9299999997</v>
      </c>
      <c r="I27" s="12">
        <v>448</v>
      </c>
      <c r="J27" s="13">
        <v>311.22000000000003</v>
      </c>
      <c r="K27" s="14">
        <f t="shared" si="2"/>
        <v>139426.56</v>
      </c>
      <c r="L27" s="12">
        <v>2836</v>
      </c>
      <c r="M27" s="13">
        <v>308.27</v>
      </c>
      <c r="N27" s="14">
        <f t="shared" si="3"/>
        <v>874253.72</v>
      </c>
      <c r="O27" s="45">
        <f t="shared" si="4"/>
        <v>10936580.57</v>
      </c>
    </row>
    <row r="28" spans="1:15" x14ac:dyDescent="0.25">
      <c r="A28" s="7" t="s">
        <v>51</v>
      </c>
      <c r="B28" s="7" t="s">
        <v>52</v>
      </c>
      <c r="C28" s="12">
        <v>5618</v>
      </c>
      <c r="D28" s="13">
        <v>324.83999999999997</v>
      </c>
      <c r="E28" s="14">
        <f t="shared" si="0"/>
        <v>1824951.1199999999</v>
      </c>
      <c r="F28" s="12">
        <v>68398</v>
      </c>
      <c r="G28" s="13">
        <v>321.81</v>
      </c>
      <c r="H28" s="6">
        <f t="shared" si="1"/>
        <v>22011160.379999999</v>
      </c>
      <c r="I28" s="12">
        <v>1477</v>
      </c>
      <c r="J28" s="13">
        <v>324.83999999999997</v>
      </c>
      <c r="K28" s="14">
        <f t="shared" si="2"/>
        <v>479788.67999999993</v>
      </c>
      <c r="L28" s="12">
        <v>17986</v>
      </c>
      <c r="M28" s="13">
        <v>321.81</v>
      </c>
      <c r="N28" s="14">
        <f t="shared" si="3"/>
        <v>5788074.6600000001</v>
      </c>
      <c r="O28" s="45">
        <f t="shared" si="4"/>
        <v>30103974.84</v>
      </c>
    </row>
    <row r="29" spans="1:15" x14ac:dyDescent="0.25">
      <c r="A29" s="7" t="s">
        <v>53</v>
      </c>
      <c r="B29" s="7" t="s">
        <v>1026</v>
      </c>
      <c r="C29" s="12">
        <v>848</v>
      </c>
      <c r="D29" s="13">
        <v>184.19</v>
      </c>
      <c r="E29" s="14">
        <f t="shared" si="0"/>
        <v>156193.12</v>
      </c>
      <c r="F29" s="12">
        <v>20129</v>
      </c>
      <c r="G29" s="13">
        <v>182.6</v>
      </c>
      <c r="H29" s="6">
        <f t="shared" si="1"/>
        <v>3675555.4</v>
      </c>
      <c r="I29" s="12">
        <v>72</v>
      </c>
      <c r="J29" s="13">
        <v>184.19</v>
      </c>
      <c r="K29" s="14">
        <f t="shared" si="2"/>
        <v>13261.68</v>
      </c>
      <c r="L29" s="12">
        <v>1705</v>
      </c>
      <c r="M29" s="13">
        <v>182.6</v>
      </c>
      <c r="N29" s="14">
        <f t="shared" si="3"/>
        <v>311333</v>
      </c>
      <c r="O29" s="45">
        <f t="shared" si="4"/>
        <v>4156343.2</v>
      </c>
    </row>
    <row r="30" spans="1:15" x14ac:dyDescent="0.25">
      <c r="A30" s="7" t="s">
        <v>55</v>
      </c>
      <c r="B30" s="7" t="s">
        <v>56</v>
      </c>
      <c r="C30" s="12">
        <v>0</v>
      </c>
      <c r="D30" s="13">
        <v>200.37</v>
      </c>
      <c r="E30" s="14">
        <f t="shared" si="0"/>
        <v>0</v>
      </c>
      <c r="F30" s="12">
        <v>22996</v>
      </c>
      <c r="G30" s="13">
        <v>198.84</v>
      </c>
      <c r="H30" s="6">
        <f t="shared" si="1"/>
        <v>4572524.6399999997</v>
      </c>
      <c r="I30" s="12">
        <v>0</v>
      </c>
      <c r="J30" s="13">
        <v>200.37</v>
      </c>
      <c r="K30" s="14">
        <f t="shared" si="2"/>
        <v>0</v>
      </c>
      <c r="L30" s="12">
        <v>843</v>
      </c>
      <c r="M30" s="13">
        <v>198.84</v>
      </c>
      <c r="N30" s="14">
        <f t="shared" si="3"/>
        <v>167622.12</v>
      </c>
      <c r="O30" s="45">
        <f t="shared" si="4"/>
        <v>4740146.76</v>
      </c>
    </row>
    <row r="31" spans="1:15" x14ac:dyDescent="0.25">
      <c r="A31" s="7" t="s">
        <v>57</v>
      </c>
      <c r="B31" s="7" t="s">
        <v>1027</v>
      </c>
      <c r="C31" s="12">
        <v>0</v>
      </c>
      <c r="D31" s="13">
        <v>228.01</v>
      </c>
      <c r="E31" s="14">
        <f t="shared" si="0"/>
        <v>0</v>
      </c>
      <c r="F31" s="12">
        <v>32411</v>
      </c>
      <c r="G31" s="13">
        <v>226.01</v>
      </c>
      <c r="H31" s="6">
        <f t="shared" si="1"/>
        <v>7325210.1099999994</v>
      </c>
      <c r="I31" s="12">
        <v>0</v>
      </c>
      <c r="J31" s="13">
        <v>228.01</v>
      </c>
      <c r="K31" s="14">
        <f t="shared" si="2"/>
        <v>0</v>
      </c>
      <c r="L31" s="12">
        <v>3893</v>
      </c>
      <c r="M31" s="13">
        <v>226.01</v>
      </c>
      <c r="N31" s="14">
        <f t="shared" si="3"/>
        <v>879856.92999999993</v>
      </c>
      <c r="O31" s="45">
        <f t="shared" si="4"/>
        <v>8205067.0399999991</v>
      </c>
    </row>
    <row r="32" spans="1:15" x14ac:dyDescent="0.25">
      <c r="A32" s="7" t="s">
        <v>59</v>
      </c>
      <c r="B32" s="7" t="s">
        <v>1028</v>
      </c>
      <c r="C32" s="12">
        <v>0</v>
      </c>
      <c r="D32" s="13">
        <v>205.91</v>
      </c>
      <c r="E32" s="14">
        <f t="shared" si="0"/>
        <v>0</v>
      </c>
      <c r="F32" s="12">
        <v>8027</v>
      </c>
      <c r="G32" s="13">
        <v>204.08</v>
      </c>
      <c r="H32" s="6">
        <f t="shared" si="1"/>
        <v>1638150.1600000001</v>
      </c>
      <c r="I32" s="12">
        <v>0</v>
      </c>
      <c r="J32" s="13">
        <v>205.91</v>
      </c>
      <c r="K32" s="14">
        <f t="shared" si="2"/>
        <v>0</v>
      </c>
      <c r="L32" s="12">
        <v>0</v>
      </c>
      <c r="M32" s="13">
        <v>204.08</v>
      </c>
      <c r="N32" s="14">
        <f t="shared" si="3"/>
        <v>0</v>
      </c>
      <c r="O32" s="45">
        <f t="shared" si="4"/>
        <v>1638150.1600000001</v>
      </c>
    </row>
    <row r="33" spans="1:15" x14ac:dyDescent="0.25">
      <c r="A33" s="7" t="s">
        <v>61</v>
      </c>
      <c r="B33" s="7" t="s">
        <v>1029</v>
      </c>
      <c r="C33" s="12">
        <v>11553</v>
      </c>
      <c r="D33" s="13">
        <v>270.87</v>
      </c>
      <c r="E33" s="14">
        <f t="shared" si="0"/>
        <v>3129361.11</v>
      </c>
      <c r="F33" s="12">
        <v>36834</v>
      </c>
      <c r="G33" s="13">
        <v>268.29000000000002</v>
      </c>
      <c r="H33" s="6">
        <f t="shared" si="1"/>
        <v>9882193.8600000013</v>
      </c>
      <c r="I33" s="12">
        <v>3307</v>
      </c>
      <c r="J33" s="13">
        <v>270.87</v>
      </c>
      <c r="K33" s="14">
        <f t="shared" si="2"/>
        <v>895767.09</v>
      </c>
      <c r="L33" s="12">
        <v>10542</v>
      </c>
      <c r="M33" s="13">
        <v>268.29000000000002</v>
      </c>
      <c r="N33" s="14">
        <f t="shared" si="3"/>
        <v>2828313.18</v>
      </c>
      <c r="O33" s="45">
        <f t="shared" si="4"/>
        <v>16735635.24</v>
      </c>
    </row>
    <row r="34" spans="1:15" x14ac:dyDescent="0.25">
      <c r="A34" s="7" t="s">
        <v>63</v>
      </c>
      <c r="B34" s="7" t="s">
        <v>1030</v>
      </c>
      <c r="C34" s="12">
        <v>0</v>
      </c>
      <c r="D34" s="13">
        <v>210.52</v>
      </c>
      <c r="E34" s="14">
        <f t="shared" si="0"/>
        <v>0</v>
      </c>
      <c r="F34" s="12">
        <v>53029</v>
      </c>
      <c r="G34" s="13">
        <v>208.67</v>
      </c>
      <c r="H34" s="6">
        <f t="shared" si="1"/>
        <v>11065561.43</v>
      </c>
      <c r="I34" s="12">
        <v>0</v>
      </c>
      <c r="J34" s="13">
        <v>210.52</v>
      </c>
      <c r="K34" s="14">
        <f t="shared" si="2"/>
        <v>0</v>
      </c>
      <c r="L34" s="12">
        <v>5890</v>
      </c>
      <c r="M34" s="13">
        <v>208.67</v>
      </c>
      <c r="N34" s="14">
        <f t="shared" si="3"/>
        <v>1229066.2999999998</v>
      </c>
      <c r="O34" s="45">
        <f t="shared" si="4"/>
        <v>12294627.73</v>
      </c>
    </row>
    <row r="35" spans="1:15" x14ac:dyDescent="0.25">
      <c r="A35" s="7" t="s">
        <v>65</v>
      </c>
      <c r="B35" s="7" t="s">
        <v>66</v>
      </c>
      <c r="C35" s="12">
        <v>0</v>
      </c>
      <c r="D35" s="13">
        <v>203.06</v>
      </c>
      <c r="E35" s="14">
        <f t="shared" si="0"/>
        <v>0</v>
      </c>
      <c r="F35" s="12">
        <v>8773</v>
      </c>
      <c r="G35" s="13">
        <v>201.37</v>
      </c>
      <c r="H35" s="6">
        <f t="shared" si="1"/>
        <v>1766619.01</v>
      </c>
      <c r="I35" s="12">
        <v>0</v>
      </c>
      <c r="J35" s="13">
        <v>203.06</v>
      </c>
      <c r="K35" s="14">
        <f t="shared" si="2"/>
        <v>0</v>
      </c>
      <c r="L35" s="12">
        <v>0</v>
      </c>
      <c r="M35" s="13">
        <v>201.37</v>
      </c>
      <c r="N35" s="14">
        <f t="shared" si="3"/>
        <v>0</v>
      </c>
      <c r="O35" s="45">
        <f t="shared" si="4"/>
        <v>1766619.01</v>
      </c>
    </row>
    <row r="36" spans="1:15" x14ac:dyDescent="0.25">
      <c r="A36" s="7" t="s">
        <v>67</v>
      </c>
      <c r="B36" s="7" t="s">
        <v>68</v>
      </c>
      <c r="C36" s="12">
        <v>2795</v>
      </c>
      <c r="D36" s="13">
        <v>277.64999999999998</v>
      </c>
      <c r="E36" s="14">
        <f t="shared" si="0"/>
        <v>776031.74999999988</v>
      </c>
      <c r="F36" s="12">
        <v>3648</v>
      </c>
      <c r="G36" s="13">
        <v>275.08999999999997</v>
      </c>
      <c r="H36" s="6">
        <f t="shared" si="1"/>
        <v>1003528.32</v>
      </c>
      <c r="I36" s="12">
        <v>2607</v>
      </c>
      <c r="J36" s="13">
        <v>277.64999999999998</v>
      </c>
      <c r="K36" s="14">
        <f t="shared" si="2"/>
        <v>723833.54999999993</v>
      </c>
      <c r="L36" s="12">
        <v>3402</v>
      </c>
      <c r="M36" s="13">
        <v>275.08999999999997</v>
      </c>
      <c r="N36" s="14">
        <f t="shared" si="3"/>
        <v>935856.17999999993</v>
      </c>
      <c r="O36" s="45">
        <f t="shared" si="4"/>
        <v>3439249.8</v>
      </c>
    </row>
    <row r="37" spans="1:15" x14ac:dyDescent="0.25">
      <c r="A37" s="7" t="s">
        <v>69</v>
      </c>
      <c r="B37" s="7" t="s">
        <v>70</v>
      </c>
      <c r="C37" s="12">
        <v>10599</v>
      </c>
      <c r="D37" s="13">
        <v>246.84</v>
      </c>
      <c r="E37" s="14">
        <f t="shared" si="0"/>
        <v>2616257.16</v>
      </c>
      <c r="F37" s="12">
        <v>31547</v>
      </c>
      <c r="G37" s="13">
        <v>244.63</v>
      </c>
      <c r="H37" s="6">
        <f t="shared" si="1"/>
        <v>7717342.6099999994</v>
      </c>
      <c r="I37" s="12">
        <v>998</v>
      </c>
      <c r="J37" s="13">
        <v>246.84</v>
      </c>
      <c r="K37" s="14">
        <f t="shared" si="2"/>
        <v>246346.32</v>
      </c>
      <c r="L37" s="12">
        <v>2972</v>
      </c>
      <c r="M37" s="13">
        <v>244.63</v>
      </c>
      <c r="N37" s="14">
        <f t="shared" si="3"/>
        <v>727040.36</v>
      </c>
      <c r="O37" s="45">
        <f t="shared" si="4"/>
        <v>11306986.449999999</v>
      </c>
    </row>
    <row r="38" spans="1:15" x14ac:dyDescent="0.25">
      <c r="A38" s="7" t="s">
        <v>71</v>
      </c>
      <c r="B38" s="7" t="s">
        <v>72</v>
      </c>
      <c r="C38" s="12">
        <v>365</v>
      </c>
      <c r="D38" s="13">
        <v>296.11</v>
      </c>
      <c r="E38" s="14">
        <f t="shared" si="0"/>
        <v>108080.15000000001</v>
      </c>
      <c r="F38" s="12">
        <v>23992</v>
      </c>
      <c r="G38" s="13">
        <v>293.19</v>
      </c>
      <c r="H38" s="6">
        <f t="shared" si="1"/>
        <v>7034214.4799999995</v>
      </c>
      <c r="I38" s="12">
        <v>72</v>
      </c>
      <c r="J38" s="13">
        <v>296.11</v>
      </c>
      <c r="K38" s="14">
        <f t="shared" si="2"/>
        <v>21319.920000000002</v>
      </c>
      <c r="L38" s="12">
        <v>4741</v>
      </c>
      <c r="M38" s="13">
        <v>293.19</v>
      </c>
      <c r="N38" s="14">
        <f t="shared" si="3"/>
        <v>1390013.79</v>
      </c>
      <c r="O38" s="45">
        <f t="shared" si="4"/>
        <v>8553628.3399999999</v>
      </c>
    </row>
    <row r="39" spans="1:15" x14ac:dyDescent="0.25">
      <c r="A39" s="7" t="s">
        <v>73</v>
      </c>
      <c r="B39" s="7" t="s">
        <v>74</v>
      </c>
      <c r="C39" s="12">
        <v>4531</v>
      </c>
      <c r="D39" s="13">
        <v>308.87</v>
      </c>
      <c r="E39" s="14">
        <f t="shared" si="0"/>
        <v>1399489.97</v>
      </c>
      <c r="F39" s="12">
        <v>36348</v>
      </c>
      <c r="G39" s="13">
        <v>306.26</v>
      </c>
      <c r="H39" s="6">
        <f t="shared" si="1"/>
        <v>11131938.48</v>
      </c>
      <c r="I39" s="12">
        <v>1021</v>
      </c>
      <c r="J39" s="13">
        <v>308.87</v>
      </c>
      <c r="K39" s="14">
        <f t="shared" si="2"/>
        <v>315356.27</v>
      </c>
      <c r="L39" s="12">
        <v>8192</v>
      </c>
      <c r="M39" s="13">
        <v>306.26</v>
      </c>
      <c r="N39" s="14">
        <f t="shared" si="3"/>
        <v>2508881.9199999999</v>
      </c>
      <c r="O39" s="45">
        <f t="shared" si="4"/>
        <v>15355666.640000001</v>
      </c>
    </row>
    <row r="40" spans="1:15" x14ac:dyDescent="0.25">
      <c r="A40" s="7" t="s">
        <v>75</v>
      </c>
      <c r="B40" s="7" t="s">
        <v>76</v>
      </c>
      <c r="C40" s="12">
        <v>262</v>
      </c>
      <c r="D40" s="13">
        <v>201.86</v>
      </c>
      <c r="E40" s="14">
        <f t="shared" si="0"/>
        <v>52887.320000000007</v>
      </c>
      <c r="F40" s="12">
        <v>21335</v>
      </c>
      <c r="G40" s="13">
        <v>200.16</v>
      </c>
      <c r="H40" s="6">
        <f t="shared" si="1"/>
        <v>4270413.5999999996</v>
      </c>
      <c r="I40" s="12">
        <v>18</v>
      </c>
      <c r="J40" s="13">
        <v>201.86</v>
      </c>
      <c r="K40" s="14">
        <f t="shared" si="2"/>
        <v>3633.4800000000005</v>
      </c>
      <c r="L40" s="12">
        <v>1465</v>
      </c>
      <c r="M40" s="13">
        <v>200.16</v>
      </c>
      <c r="N40" s="14">
        <f t="shared" si="3"/>
        <v>293234.40000000002</v>
      </c>
      <c r="O40" s="45">
        <f t="shared" si="4"/>
        <v>4620168.8000000007</v>
      </c>
    </row>
    <row r="41" spans="1:15" x14ac:dyDescent="0.25">
      <c r="A41" s="7" t="s">
        <v>77</v>
      </c>
      <c r="B41" s="7" t="s">
        <v>78</v>
      </c>
      <c r="C41" s="12">
        <v>0</v>
      </c>
      <c r="D41" s="13">
        <v>213.33</v>
      </c>
      <c r="E41" s="14">
        <f t="shared" si="0"/>
        <v>0</v>
      </c>
      <c r="F41" s="12">
        <v>36105</v>
      </c>
      <c r="G41" s="13">
        <v>211.51</v>
      </c>
      <c r="H41" s="6">
        <f t="shared" si="1"/>
        <v>7636568.5499999998</v>
      </c>
      <c r="I41" s="12">
        <v>0</v>
      </c>
      <c r="J41" s="13">
        <v>213.33</v>
      </c>
      <c r="K41" s="14">
        <f t="shared" si="2"/>
        <v>0</v>
      </c>
      <c r="L41" s="12">
        <v>967</v>
      </c>
      <c r="M41" s="13">
        <v>211.51</v>
      </c>
      <c r="N41" s="14">
        <f t="shared" si="3"/>
        <v>204530.16999999998</v>
      </c>
      <c r="O41" s="45">
        <f t="shared" si="4"/>
        <v>7841098.7199999997</v>
      </c>
    </row>
    <row r="42" spans="1:15" x14ac:dyDescent="0.25">
      <c r="A42" s="7" t="s">
        <v>79</v>
      </c>
      <c r="B42" s="7" t="s">
        <v>80</v>
      </c>
      <c r="C42" s="12">
        <v>3924</v>
      </c>
      <c r="D42" s="13">
        <v>248.88</v>
      </c>
      <c r="E42" s="14">
        <f t="shared" si="0"/>
        <v>976605.12</v>
      </c>
      <c r="F42" s="12">
        <v>0</v>
      </c>
      <c r="G42" s="13">
        <v>246.99</v>
      </c>
      <c r="H42" s="6">
        <f t="shared" si="1"/>
        <v>0</v>
      </c>
      <c r="I42" s="12">
        <v>429</v>
      </c>
      <c r="J42" s="13">
        <v>248.88</v>
      </c>
      <c r="K42" s="14">
        <f t="shared" si="2"/>
        <v>106769.52</v>
      </c>
      <c r="L42" s="12">
        <v>0</v>
      </c>
      <c r="M42" s="13">
        <v>246.99</v>
      </c>
      <c r="N42" s="14">
        <f t="shared" si="3"/>
        <v>0</v>
      </c>
      <c r="O42" s="45">
        <f t="shared" si="4"/>
        <v>1083374.6399999999</v>
      </c>
    </row>
    <row r="43" spans="1:15" x14ac:dyDescent="0.25">
      <c r="A43" s="7" t="s">
        <v>81</v>
      </c>
      <c r="B43" s="7" t="s">
        <v>1031</v>
      </c>
      <c r="C43" s="12">
        <v>1970</v>
      </c>
      <c r="D43" s="13">
        <v>264.11</v>
      </c>
      <c r="E43" s="14">
        <f t="shared" si="0"/>
        <v>520296.7</v>
      </c>
      <c r="F43" s="12">
        <v>50587</v>
      </c>
      <c r="G43" s="13">
        <v>261.72000000000003</v>
      </c>
      <c r="H43" s="6">
        <f t="shared" si="1"/>
        <v>13239629.640000001</v>
      </c>
      <c r="I43" s="12">
        <v>145</v>
      </c>
      <c r="J43" s="13">
        <v>264.11</v>
      </c>
      <c r="K43" s="14">
        <f t="shared" si="2"/>
        <v>38295.950000000004</v>
      </c>
      <c r="L43" s="12">
        <v>3713</v>
      </c>
      <c r="M43" s="13">
        <v>261.72000000000003</v>
      </c>
      <c r="N43" s="14">
        <f t="shared" si="3"/>
        <v>971766.3600000001</v>
      </c>
      <c r="O43" s="45">
        <f t="shared" si="4"/>
        <v>14769988.649999999</v>
      </c>
    </row>
    <row r="44" spans="1:15" x14ac:dyDescent="0.25">
      <c r="A44" s="7" t="s">
        <v>83</v>
      </c>
      <c r="B44" s="7" t="s">
        <v>84</v>
      </c>
      <c r="C44" s="12">
        <v>2611</v>
      </c>
      <c r="D44" s="13">
        <v>380.11</v>
      </c>
      <c r="E44" s="14">
        <f t="shared" si="0"/>
        <v>992467.21000000008</v>
      </c>
      <c r="F44" s="12">
        <v>25963</v>
      </c>
      <c r="G44" s="13">
        <v>376.28</v>
      </c>
      <c r="H44" s="6">
        <f t="shared" si="1"/>
        <v>9769357.6399999987</v>
      </c>
      <c r="I44" s="12">
        <v>876</v>
      </c>
      <c r="J44" s="13">
        <v>380.11</v>
      </c>
      <c r="K44" s="14">
        <f t="shared" si="2"/>
        <v>332976.36</v>
      </c>
      <c r="L44" s="12">
        <v>8716</v>
      </c>
      <c r="M44" s="13">
        <v>376.28</v>
      </c>
      <c r="N44" s="14">
        <f t="shared" si="3"/>
        <v>3279656.48</v>
      </c>
      <c r="O44" s="45">
        <f t="shared" si="4"/>
        <v>14374457.689999999</v>
      </c>
    </row>
    <row r="45" spans="1:15" x14ac:dyDescent="0.25">
      <c r="A45" s="7" t="s">
        <v>85</v>
      </c>
      <c r="B45" s="7" t="s">
        <v>1032</v>
      </c>
      <c r="C45" s="12">
        <v>24</v>
      </c>
      <c r="D45" s="13">
        <v>257.72000000000003</v>
      </c>
      <c r="E45" s="14">
        <f t="shared" si="0"/>
        <v>6185.2800000000007</v>
      </c>
      <c r="F45" s="12">
        <v>32110</v>
      </c>
      <c r="G45" s="13">
        <v>255.28</v>
      </c>
      <c r="H45" s="6">
        <f t="shared" si="1"/>
        <v>8197040.7999999998</v>
      </c>
      <c r="I45" s="12">
        <v>2</v>
      </c>
      <c r="J45" s="13">
        <v>257.72000000000003</v>
      </c>
      <c r="K45" s="14">
        <f t="shared" si="2"/>
        <v>515.44000000000005</v>
      </c>
      <c r="L45" s="12">
        <v>3092</v>
      </c>
      <c r="M45" s="13">
        <v>255.28</v>
      </c>
      <c r="N45" s="14">
        <f t="shared" si="3"/>
        <v>789325.76</v>
      </c>
      <c r="O45" s="45">
        <f t="shared" si="4"/>
        <v>8993067.2800000012</v>
      </c>
    </row>
    <row r="46" spans="1:15" x14ac:dyDescent="0.25">
      <c r="A46" s="7" t="s">
        <v>1197</v>
      </c>
      <c r="B46" s="7" t="s">
        <v>87</v>
      </c>
      <c r="C46" s="12">
        <v>21647</v>
      </c>
      <c r="D46" s="13">
        <v>348.76</v>
      </c>
      <c r="E46" s="14">
        <f t="shared" si="0"/>
        <v>7549607.7199999997</v>
      </c>
      <c r="F46" s="12">
        <v>80752</v>
      </c>
      <c r="G46" s="13">
        <v>345.87</v>
      </c>
      <c r="H46" s="6">
        <f t="shared" si="1"/>
        <v>27929694.240000002</v>
      </c>
      <c r="I46" s="12">
        <v>8133</v>
      </c>
      <c r="J46" s="13">
        <v>348.76</v>
      </c>
      <c r="K46" s="14">
        <f t="shared" si="2"/>
        <v>2836465.08</v>
      </c>
      <c r="L46" s="12">
        <v>30338</v>
      </c>
      <c r="M46" s="13">
        <v>345.87</v>
      </c>
      <c r="N46" s="14">
        <f t="shared" si="3"/>
        <v>10493004.060000001</v>
      </c>
      <c r="O46" s="45">
        <f t="shared" si="4"/>
        <v>48808771.100000001</v>
      </c>
    </row>
    <row r="47" spans="1:15" x14ac:dyDescent="0.25">
      <c r="A47" s="7" t="s">
        <v>88</v>
      </c>
      <c r="B47" s="7" t="s">
        <v>89</v>
      </c>
      <c r="C47" s="12">
        <v>0</v>
      </c>
      <c r="D47" s="13">
        <v>239.65</v>
      </c>
      <c r="E47" s="14">
        <f t="shared" si="0"/>
        <v>0</v>
      </c>
      <c r="F47" s="12">
        <v>22367</v>
      </c>
      <c r="G47" s="13">
        <v>237.64</v>
      </c>
      <c r="H47" s="6">
        <f t="shared" si="1"/>
        <v>5315293.88</v>
      </c>
      <c r="I47" s="12">
        <v>0</v>
      </c>
      <c r="J47" s="13">
        <v>239.65</v>
      </c>
      <c r="K47" s="14">
        <f t="shared" si="2"/>
        <v>0</v>
      </c>
      <c r="L47" s="12">
        <v>773</v>
      </c>
      <c r="M47" s="13">
        <v>237.64</v>
      </c>
      <c r="N47" s="14">
        <f t="shared" si="3"/>
        <v>183695.72</v>
      </c>
      <c r="O47" s="45">
        <f t="shared" si="4"/>
        <v>5498989.5999999996</v>
      </c>
    </row>
    <row r="48" spans="1:15" x14ac:dyDescent="0.25">
      <c r="A48" s="7" t="s">
        <v>90</v>
      </c>
      <c r="B48" s="7" t="s">
        <v>91</v>
      </c>
      <c r="C48" s="12">
        <v>0</v>
      </c>
      <c r="D48" s="13">
        <v>194.41</v>
      </c>
      <c r="E48" s="14">
        <f t="shared" si="0"/>
        <v>0</v>
      </c>
      <c r="F48" s="12">
        <v>22051</v>
      </c>
      <c r="G48" s="13">
        <v>192.72</v>
      </c>
      <c r="H48" s="6">
        <f t="shared" si="1"/>
        <v>4249668.72</v>
      </c>
      <c r="I48" s="12">
        <v>0</v>
      </c>
      <c r="J48" s="13">
        <v>194.41</v>
      </c>
      <c r="K48" s="14">
        <f t="shared" si="2"/>
        <v>0</v>
      </c>
      <c r="L48" s="12">
        <v>905</v>
      </c>
      <c r="M48" s="13">
        <v>192.72</v>
      </c>
      <c r="N48" s="14">
        <f t="shared" si="3"/>
        <v>174411.6</v>
      </c>
      <c r="O48" s="45">
        <f t="shared" si="4"/>
        <v>4424080.3199999994</v>
      </c>
    </row>
    <row r="49" spans="1:15" x14ac:dyDescent="0.25">
      <c r="A49" s="7" t="s">
        <v>92</v>
      </c>
      <c r="B49" s="7" t="s">
        <v>1033</v>
      </c>
      <c r="C49" s="12">
        <v>1013</v>
      </c>
      <c r="D49" s="13">
        <v>231.92</v>
      </c>
      <c r="E49" s="14">
        <f t="shared" si="0"/>
        <v>234934.96</v>
      </c>
      <c r="F49" s="12">
        <v>26506</v>
      </c>
      <c r="G49" s="13">
        <v>229.86</v>
      </c>
      <c r="H49" s="6">
        <f t="shared" si="1"/>
        <v>6092669.1600000001</v>
      </c>
      <c r="I49" s="12">
        <v>70</v>
      </c>
      <c r="J49" s="13">
        <v>231.92</v>
      </c>
      <c r="K49" s="14">
        <f t="shared" si="2"/>
        <v>16234.4</v>
      </c>
      <c r="L49" s="12">
        <v>1840</v>
      </c>
      <c r="M49" s="13">
        <v>229.86</v>
      </c>
      <c r="N49" s="14">
        <f t="shared" si="3"/>
        <v>422942.4</v>
      </c>
      <c r="O49" s="45">
        <f t="shared" si="4"/>
        <v>6766780.9200000009</v>
      </c>
    </row>
    <row r="50" spans="1:15" x14ac:dyDescent="0.25">
      <c r="A50" s="7" t="s">
        <v>94</v>
      </c>
      <c r="B50" s="7" t="s">
        <v>95</v>
      </c>
      <c r="C50" s="12">
        <v>625</v>
      </c>
      <c r="D50" s="13">
        <v>270.26</v>
      </c>
      <c r="E50" s="14">
        <f t="shared" si="0"/>
        <v>168912.5</v>
      </c>
      <c r="F50" s="12">
        <v>6072</v>
      </c>
      <c r="G50" s="13">
        <v>267.58999999999997</v>
      </c>
      <c r="H50" s="6">
        <f t="shared" si="1"/>
        <v>1624806.4799999997</v>
      </c>
      <c r="I50" s="12">
        <v>20</v>
      </c>
      <c r="J50" s="13">
        <v>270.26</v>
      </c>
      <c r="K50" s="14">
        <f t="shared" si="2"/>
        <v>5405.2</v>
      </c>
      <c r="L50" s="12">
        <v>198</v>
      </c>
      <c r="M50" s="13">
        <v>267.58999999999997</v>
      </c>
      <c r="N50" s="14">
        <f t="shared" si="3"/>
        <v>52982.819999999992</v>
      </c>
      <c r="O50" s="45">
        <f t="shared" si="4"/>
        <v>1852106.9999999998</v>
      </c>
    </row>
    <row r="51" spans="1:15" x14ac:dyDescent="0.25">
      <c r="A51" s="7" t="s">
        <v>96</v>
      </c>
      <c r="B51" s="7" t="s">
        <v>97</v>
      </c>
      <c r="C51" s="12">
        <v>1169</v>
      </c>
      <c r="D51" s="13">
        <v>222.95</v>
      </c>
      <c r="E51" s="14">
        <f t="shared" si="0"/>
        <v>260628.55</v>
      </c>
      <c r="F51" s="12">
        <v>16724</v>
      </c>
      <c r="G51" s="13">
        <v>220.95</v>
      </c>
      <c r="H51" s="6">
        <f t="shared" si="1"/>
        <v>3695167.8</v>
      </c>
      <c r="I51" s="12">
        <v>188</v>
      </c>
      <c r="J51" s="13">
        <v>222.95</v>
      </c>
      <c r="K51" s="14">
        <f t="shared" si="2"/>
        <v>41914.6</v>
      </c>
      <c r="L51" s="12">
        <v>2694</v>
      </c>
      <c r="M51" s="13">
        <v>220.95</v>
      </c>
      <c r="N51" s="14">
        <f t="shared" si="3"/>
        <v>595239.29999999993</v>
      </c>
      <c r="O51" s="45">
        <f t="shared" si="4"/>
        <v>4592950.25</v>
      </c>
    </row>
    <row r="52" spans="1:15" x14ac:dyDescent="0.25">
      <c r="A52" s="7" t="s">
        <v>98</v>
      </c>
      <c r="B52" s="7" t="s">
        <v>1034</v>
      </c>
      <c r="C52" s="12">
        <v>23258</v>
      </c>
      <c r="D52" s="13">
        <v>185.57</v>
      </c>
      <c r="E52" s="14">
        <f t="shared" si="0"/>
        <v>4315987.0599999996</v>
      </c>
      <c r="F52" s="12">
        <v>0</v>
      </c>
      <c r="G52" s="13">
        <v>184.03</v>
      </c>
      <c r="H52" s="6">
        <f t="shared" si="1"/>
        <v>0</v>
      </c>
      <c r="I52" s="12">
        <v>0</v>
      </c>
      <c r="J52" s="13">
        <v>185.57</v>
      </c>
      <c r="K52" s="14">
        <f t="shared" si="2"/>
        <v>0</v>
      </c>
      <c r="L52" s="12">
        <v>0</v>
      </c>
      <c r="M52" s="13">
        <v>184.03</v>
      </c>
      <c r="N52" s="14">
        <f t="shared" si="3"/>
        <v>0</v>
      </c>
      <c r="O52" s="45">
        <f t="shared" si="4"/>
        <v>4315987.0599999996</v>
      </c>
    </row>
    <row r="53" spans="1:15" x14ac:dyDescent="0.25">
      <c r="A53" s="7" t="s">
        <v>100</v>
      </c>
      <c r="B53" s="7" t="s">
        <v>101</v>
      </c>
      <c r="C53" s="12">
        <v>2137</v>
      </c>
      <c r="D53" s="13">
        <v>260.20999999999998</v>
      </c>
      <c r="E53" s="14">
        <f t="shared" si="0"/>
        <v>556068.7699999999</v>
      </c>
      <c r="F53" s="12">
        <v>24611</v>
      </c>
      <c r="G53" s="13">
        <v>257.85000000000002</v>
      </c>
      <c r="H53" s="6">
        <f t="shared" si="1"/>
        <v>6345946.3500000006</v>
      </c>
      <c r="I53" s="12">
        <v>504</v>
      </c>
      <c r="J53" s="13">
        <v>260.20999999999998</v>
      </c>
      <c r="K53" s="14">
        <f t="shared" si="2"/>
        <v>131145.84</v>
      </c>
      <c r="L53" s="12">
        <v>5810</v>
      </c>
      <c r="M53" s="13">
        <v>257.85000000000002</v>
      </c>
      <c r="N53" s="14">
        <f t="shared" si="3"/>
        <v>1498108.5000000002</v>
      </c>
      <c r="O53" s="45">
        <f t="shared" si="4"/>
        <v>8531269.4600000009</v>
      </c>
    </row>
    <row r="54" spans="1:15" x14ac:dyDescent="0.25">
      <c r="A54" s="7" t="s">
        <v>1198</v>
      </c>
      <c r="B54" s="7" t="s">
        <v>1243</v>
      </c>
      <c r="C54" s="12">
        <v>5813</v>
      </c>
      <c r="D54" s="13">
        <v>257.89</v>
      </c>
      <c r="E54" s="14">
        <f t="shared" si="0"/>
        <v>1499114.5699999998</v>
      </c>
      <c r="F54" s="12">
        <v>62723</v>
      </c>
      <c r="G54" s="13">
        <v>255.6</v>
      </c>
      <c r="H54" s="6">
        <f t="shared" si="1"/>
        <v>16031998.799999999</v>
      </c>
      <c r="I54" s="12">
        <v>1459</v>
      </c>
      <c r="J54" s="13">
        <v>257.89</v>
      </c>
      <c r="K54" s="14">
        <f t="shared" si="2"/>
        <v>376261.50999999995</v>
      </c>
      <c r="L54" s="12">
        <v>15742</v>
      </c>
      <c r="M54" s="13">
        <v>255.6</v>
      </c>
      <c r="N54" s="14">
        <f t="shared" si="3"/>
        <v>4023655.1999999997</v>
      </c>
      <c r="O54" s="45">
        <f t="shared" si="4"/>
        <v>21931030.079999998</v>
      </c>
    </row>
    <row r="55" spans="1:15" x14ac:dyDescent="0.25">
      <c r="A55" s="7" t="s">
        <v>102</v>
      </c>
      <c r="B55" s="7" t="s">
        <v>103</v>
      </c>
      <c r="C55" s="12">
        <v>9848</v>
      </c>
      <c r="D55" s="13">
        <v>413.17</v>
      </c>
      <c r="E55" s="14">
        <f t="shared" si="0"/>
        <v>4068898.16</v>
      </c>
      <c r="F55" s="12">
        <v>70305</v>
      </c>
      <c r="G55" s="13">
        <v>409.73</v>
      </c>
      <c r="H55" s="6">
        <f t="shared" si="1"/>
        <v>28806067.650000002</v>
      </c>
      <c r="I55" s="12">
        <v>3734</v>
      </c>
      <c r="J55" s="13">
        <v>413.17</v>
      </c>
      <c r="K55" s="14">
        <f t="shared" si="2"/>
        <v>1542776.78</v>
      </c>
      <c r="L55" s="12">
        <v>26660</v>
      </c>
      <c r="M55" s="13">
        <v>409.73</v>
      </c>
      <c r="N55" s="14">
        <f t="shared" si="3"/>
        <v>10923401.800000001</v>
      </c>
      <c r="O55" s="45">
        <f t="shared" si="4"/>
        <v>45341144.390000001</v>
      </c>
    </row>
    <row r="56" spans="1:15" x14ac:dyDescent="0.25">
      <c r="A56" s="7" t="s">
        <v>1322</v>
      </c>
      <c r="B56" s="7" t="s">
        <v>104</v>
      </c>
      <c r="C56" s="12">
        <v>3105</v>
      </c>
      <c r="D56" s="13">
        <v>271.93</v>
      </c>
      <c r="E56" s="14">
        <f t="shared" si="0"/>
        <v>844342.65</v>
      </c>
      <c r="F56" s="12">
        <v>21714</v>
      </c>
      <c r="G56" s="13">
        <v>269.32</v>
      </c>
      <c r="H56" s="6">
        <f t="shared" si="1"/>
        <v>5848014.4799999995</v>
      </c>
      <c r="I56" s="12">
        <v>690</v>
      </c>
      <c r="J56" s="13">
        <v>271.93</v>
      </c>
      <c r="K56" s="14">
        <f t="shared" si="2"/>
        <v>187631.7</v>
      </c>
      <c r="L56" s="12">
        <v>4827</v>
      </c>
      <c r="M56" s="13">
        <v>269.32</v>
      </c>
      <c r="N56" s="14">
        <f t="shared" si="3"/>
        <v>1300007.6399999999</v>
      </c>
      <c r="O56" s="45">
        <f t="shared" si="4"/>
        <v>8179996.4699999997</v>
      </c>
    </row>
    <row r="57" spans="1:15" x14ac:dyDescent="0.25">
      <c r="A57" s="7" t="s">
        <v>105</v>
      </c>
      <c r="B57" s="7" t="s">
        <v>106</v>
      </c>
      <c r="C57" s="12">
        <v>5419</v>
      </c>
      <c r="D57" s="13">
        <v>231.63</v>
      </c>
      <c r="E57" s="14">
        <f t="shared" si="0"/>
        <v>1255202.97</v>
      </c>
      <c r="F57" s="12">
        <v>43373</v>
      </c>
      <c r="G57" s="13">
        <v>229.54</v>
      </c>
      <c r="H57" s="6">
        <f t="shared" si="1"/>
        <v>9955838.4199999999</v>
      </c>
      <c r="I57" s="12">
        <v>0</v>
      </c>
      <c r="J57" s="13">
        <v>231.63</v>
      </c>
      <c r="K57" s="14">
        <f t="shared" si="2"/>
        <v>0</v>
      </c>
      <c r="L57" s="12">
        <v>0</v>
      </c>
      <c r="M57" s="13">
        <v>229.54</v>
      </c>
      <c r="N57" s="14">
        <f t="shared" si="3"/>
        <v>0</v>
      </c>
      <c r="O57" s="45">
        <f t="shared" si="4"/>
        <v>11211041.390000001</v>
      </c>
    </row>
    <row r="58" spans="1:15" x14ac:dyDescent="0.25">
      <c r="A58" s="7" t="s">
        <v>107</v>
      </c>
      <c r="B58" s="7" t="s">
        <v>1035</v>
      </c>
      <c r="C58" s="12">
        <v>5635</v>
      </c>
      <c r="D58" s="13">
        <v>229.95</v>
      </c>
      <c r="E58" s="14">
        <f t="shared" si="0"/>
        <v>1295768.25</v>
      </c>
      <c r="F58" s="12">
        <v>60701</v>
      </c>
      <c r="G58" s="13">
        <v>228.02</v>
      </c>
      <c r="H58" s="6">
        <f t="shared" si="1"/>
        <v>13841042.020000001</v>
      </c>
      <c r="I58" s="12">
        <v>398</v>
      </c>
      <c r="J58" s="13">
        <v>229.95</v>
      </c>
      <c r="K58" s="14">
        <f t="shared" si="2"/>
        <v>91520.099999999991</v>
      </c>
      <c r="L58" s="12">
        <v>4289</v>
      </c>
      <c r="M58" s="13">
        <v>228.02</v>
      </c>
      <c r="N58" s="14">
        <f t="shared" si="3"/>
        <v>977977.78</v>
      </c>
      <c r="O58" s="45">
        <f t="shared" si="4"/>
        <v>16206308.15</v>
      </c>
    </row>
    <row r="59" spans="1:15" x14ac:dyDescent="0.25">
      <c r="A59" s="7" t="s">
        <v>109</v>
      </c>
      <c r="B59" s="7" t="s">
        <v>110</v>
      </c>
      <c r="C59" s="12">
        <v>0</v>
      </c>
      <c r="D59" s="13">
        <v>188.46</v>
      </c>
      <c r="E59" s="14">
        <f t="shared" si="0"/>
        <v>0</v>
      </c>
      <c r="F59" s="12">
        <v>15649</v>
      </c>
      <c r="G59" s="13">
        <v>186.83</v>
      </c>
      <c r="H59" s="6">
        <f t="shared" si="1"/>
        <v>2923702.6700000004</v>
      </c>
      <c r="I59" s="12">
        <v>0</v>
      </c>
      <c r="J59" s="13">
        <v>188.46</v>
      </c>
      <c r="K59" s="14">
        <f t="shared" si="2"/>
        <v>0</v>
      </c>
      <c r="L59" s="12">
        <v>2241</v>
      </c>
      <c r="M59" s="13">
        <v>186.83</v>
      </c>
      <c r="N59" s="14">
        <f t="shared" si="3"/>
        <v>418686.03</v>
      </c>
      <c r="O59" s="45">
        <f t="shared" si="4"/>
        <v>3342388.7</v>
      </c>
    </row>
    <row r="60" spans="1:15" x14ac:dyDescent="0.25">
      <c r="A60" s="7" t="s">
        <v>112</v>
      </c>
      <c r="B60" s="7" t="s">
        <v>1036</v>
      </c>
      <c r="C60" s="12">
        <v>2249</v>
      </c>
      <c r="D60" s="13">
        <v>295.79000000000002</v>
      </c>
      <c r="E60" s="14">
        <f t="shared" si="0"/>
        <v>665231.71000000008</v>
      </c>
      <c r="F60" s="12">
        <v>44300</v>
      </c>
      <c r="G60" s="13">
        <v>293.08</v>
      </c>
      <c r="H60" s="6">
        <f t="shared" si="1"/>
        <v>12983444</v>
      </c>
      <c r="I60" s="12">
        <v>618</v>
      </c>
      <c r="J60" s="13">
        <v>295.79000000000002</v>
      </c>
      <c r="K60" s="14">
        <f t="shared" si="2"/>
        <v>182798.22</v>
      </c>
      <c r="L60" s="12">
        <v>12164</v>
      </c>
      <c r="M60" s="13">
        <v>293.08</v>
      </c>
      <c r="N60" s="14">
        <f t="shared" si="3"/>
        <v>3565025.1199999996</v>
      </c>
      <c r="O60" s="45">
        <f t="shared" si="4"/>
        <v>17396499.050000001</v>
      </c>
    </row>
    <row r="61" spans="1:15" x14ac:dyDescent="0.25">
      <c r="A61" s="7" t="s">
        <v>114</v>
      </c>
      <c r="B61" s="7" t="s">
        <v>115</v>
      </c>
      <c r="C61" s="12">
        <v>4867</v>
      </c>
      <c r="D61" s="13">
        <v>322.27</v>
      </c>
      <c r="E61" s="14">
        <f t="shared" si="0"/>
        <v>1568488.0899999999</v>
      </c>
      <c r="F61" s="12">
        <v>22390</v>
      </c>
      <c r="G61" s="13">
        <v>319.31</v>
      </c>
      <c r="H61" s="6">
        <f t="shared" si="1"/>
        <v>7149350.9000000004</v>
      </c>
      <c r="I61" s="12">
        <v>1991</v>
      </c>
      <c r="J61" s="13">
        <v>322.27</v>
      </c>
      <c r="K61" s="14">
        <f t="shared" si="2"/>
        <v>641639.56999999995</v>
      </c>
      <c r="L61" s="12">
        <v>9159</v>
      </c>
      <c r="M61" s="13">
        <v>319.31</v>
      </c>
      <c r="N61" s="14">
        <f t="shared" si="3"/>
        <v>2924560.29</v>
      </c>
      <c r="O61" s="45">
        <f t="shared" si="4"/>
        <v>12284038.850000001</v>
      </c>
    </row>
    <row r="62" spans="1:15" x14ac:dyDescent="0.25">
      <c r="A62" s="7" t="s">
        <v>117</v>
      </c>
      <c r="B62" s="7" t="s">
        <v>118</v>
      </c>
      <c r="C62" s="12">
        <v>11285</v>
      </c>
      <c r="D62" s="13">
        <v>296.39999999999998</v>
      </c>
      <c r="E62" s="14">
        <f t="shared" si="0"/>
        <v>3344873.9999999995</v>
      </c>
      <c r="F62" s="12">
        <v>41883</v>
      </c>
      <c r="G62" s="13">
        <v>293.32</v>
      </c>
      <c r="H62" s="6">
        <f t="shared" si="1"/>
        <v>12285121.560000001</v>
      </c>
      <c r="I62" s="12">
        <v>2846</v>
      </c>
      <c r="J62" s="13">
        <v>296.39999999999998</v>
      </c>
      <c r="K62" s="14">
        <f t="shared" si="2"/>
        <v>843554.39999999991</v>
      </c>
      <c r="L62" s="12">
        <v>10563</v>
      </c>
      <c r="M62" s="13">
        <v>293.32</v>
      </c>
      <c r="N62" s="14">
        <f t="shared" si="3"/>
        <v>3098339.16</v>
      </c>
      <c r="O62" s="45">
        <f t="shared" si="4"/>
        <v>19571889.120000001</v>
      </c>
    </row>
    <row r="63" spans="1:15" x14ac:dyDescent="0.25">
      <c r="A63" s="7" t="s">
        <v>116</v>
      </c>
      <c r="B63" s="7" t="s">
        <v>1244</v>
      </c>
      <c r="C63" s="12">
        <v>9600</v>
      </c>
      <c r="D63" s="13">
        <v>254.91</v>
      </c>
      <c r="E63" s="14">
        <f t="shared" si="0"/>
        <v>2447136</v>
      </c>
      <c r="F63" s="12">
        <v>21751</v>
      </c>
      <c r="G63" s="13">
        <v>252.74</v>
      </c>
      <c r="H63" s="6">
        <f t="shared" si="1"/>
        <v>5497347.7400000002</v>
      </c>
      <c r="I63" s="12">
        <v>2805</v>
      </c>
      <c r="J63" s="13">
        <v>254.91</v>
      </c>
      <c r="K63" s="14">
        <f t="shared" si="2"/>
        <v>715022.55</v>
      </c>
      <c r="L63" s="12">
        <v>6357</v>
      </c>
      <c r="M63" s="13">
        <v>252.74</v>
      </c>
      <c r="N63" s="14">
        <f t="shared" si="3"/>
        <v>1606668.1800000002</v>
      </c>
      <c r="O63" s="45">
        <f t="shared" si="4"/>
        <v>10266174.470000001</v>
      </c>
    </row>
    <row r="64" spans="1:15" x14ac:dyDescent="0.25">
      <c r="A64" s="7" t="s">
        <v>119</v>
      </c>
      <c r="B64" s="7" t="s">
        <v>1037</v>
      </c>
      <c r="C64" s="12">
        <v>0</v>
      </c>
      <c r="D64" s="13">
        <v>275.68</v>
      </c>
      <c r="E64" s="14">
        <f t="shared" si="0"/>
        <v>0</v>
      </c>
      <c r="F64" s="12">
        <v>16268</v>
      </c>
      <c r="G64" s="13">
        <v>273.14</v>
      </c>
      <c r="H64" s="6">
        <f t="shared" si="1"/>
        <v>4443441.5199999996</v>
      </c>
      <c r="I64" s="12">
        <v>0</v>
      </c>
      <c r="J64" s="13">
        <v>275.68</v>
      </c>
      <c r="K64" s="14">
        <f t="shared" si="2"/>
        <v>0</v>
      </c>
      <c r="L64" s="12">
        <v>1769</v>
      </c>
      <c r="M64" s="13">
        <v>273.14</v>
      </c>
      <c r="N64" s="14">
        <f t="shared" si="3"/>
        <v>483184.66</v>
      </c>
      <c r="O64" s="45">
        <f t="shared" si="4"/>
        <v>4926626.18</v>
      </c>
    </row>
    <row r="65" spans="1:15" x14ac:dyDescent="0.25">
      <c r="A65" s="7" t="s">
        <v>121</v>
      </c>
      <c r="B65" s="7" t="s">
        <v>1038</v>
      </c>
      <c r="C65" s="12">
        <v>19288</v>
      </c>
      <c r="D65" s="13">
        <v>285.36</v>
      </c>
      <c r="E65" s="14">
        <f t="shared" si="0"/>
        <v>5504023.6800000006</v>
      </c>
      <c r="F65" s="12">
        <v>46804</v>
      </c>
      <c r="G65" s="13">
        <v>282.76</v>
      </c>
      <c r="H65" s="6">
        <f t="shared" si="1"/>
        <v>13234299.039999999</v>
      </c>
      <c r="I65" s="12">
        <v>0</v>
      </c>
      <c r="J65" s="13">
        <v>285.36</v>
      </c>
      <c r="K65" s="14">
        <f t="shared" si="2"/>
        <v>0</v>
      </c>
      <c r="L65" s="12">
        <v>0</v>
      </c>
      <c r="M65" s="13">
        <v>282.76</v>
      </c>
      <c r="N65" s="14">
        <f t="shared" si="3"/>
        <v>0</v>
      </c>
      <c r="O65" s="45">
        <f t="shared" si="4"/>
        <v>18738322.719999999</v>
      </c>
    </row>
    <row r="66" spans="1:15" x14ac:dyDescent="0.25">
      <c r="A66" s="7" t="s">
        <v>123</v>
      </c>
      <c r="B66" s="7" t="s">
        <v>1039</v>
      </c>
      <c r="C66" s="12">
        <v>8134</v>
      </c>
      <c r="D66" s="13">
        <v>347.93</v>
      </c>
      <c r="E66" s="14">
        <f t="shared" si="0"/>
        <v>2830062.62</v>
      </c>
      <c r="F66" s="12">
        <v>30701</v>
      </c>
      <c r="G66" s="13">
        <v>344.87</v>
      </c>
      <c r="H66" s="6">
        <f t="shared" si="1"/>
        <v>10587853.870000001</v>
      </c>
      <c r="I66" s="12">
        <v>4483</v>
      </c>
      <c r="J66" s="13">
        <v>347.93</v>
      </c>
      <c r="K66" s="14">
        <f t="shared" si="2"/>
        <v>1559770.19</v>
      </c>
      <c r="L66" s="12">
        <v>16920</v>
      </c>
      <c r="M66" s="13">
        <v>344.87</v>
      </c>
      <c r="N66" s="14">
        <f t="shared" si="3"/>
        <v>5835200.4000000004</v>
      </c>
      <c r="O66" s="45">
        <f t="shared" si="4"/>
        <v>20812887.080000002</v>
      </c>
    </row>
    <row r="67" spans="1:15" x14ac:dyDescent="0.25">
      <c r="A67" s="7" t="s">
        <v>125</v>
      </c>
      <c r="B67" s="7" t="s">
        <v>126</v>
      </c>
      <c r="C67" s="12">
        <v>10217</v>
      </c>
      <c r="D67" s="13">
        <v>268.39999999999998</v>
      </c>
      <c r="E67" s="14">
        <f t="shared" si="0"/>
        <v>2742242.8</v>
      </c>
      <c r="F67" s="12">
        <v>38492</v>
      </c>
      <c r="G67" s="13">
        <v>265.95</v>
      </c>
      <c r="H67" s="6">
        <f t="shared" si="1"/>
        <v>10236947.4</v>
      </c>
      <c r="I67" s="12">
        <v>3630</v>
      </c>
      <c r="J67" s="13">
        <v>268.39999999999998</v>
      </c>
      <c r="K67" s="14">
        <f t="shared" si="2"/>
        <v>974291.99999999988</v>
      </c>
      <c r="L67" s="12">
        <v>13678</v>
      </c>
      <c r="M67" s="13">
        <v>265.95</v>
      </c>
      <c r="N67" s="14">
        <f t="shared" si="3"/>
        <v>3637664.0999999996</v>
      </c>
      <c r="O67" s="45">
        <f t="shared" si="4"/>
        <v>17591146.299999997</v>
      </c>
    </row>
    <row r="68" spans="1:15" x14ac:dyDescent="0.25">
      <c r="A68" s="7" t="s">
        <v>127</v>
      </c>
      <c r="B68" s="7" t="s">
        <v>128</v>
      </c>
      <c r="C68" s="12">
        <v>10234</v>
      </c>
      <c r="D68" s="13">
        <v>240.89</v>
      </c>
      <c r="E68" s="14">
        <f t="shared" si="0"/>
        <v>2465268.2599999998</v>
      </c>
      <c r="F68" s="12">
        <v>19347</v>
      </c>
      <c r="G68" s="13">
        <v>238.8</v>
      </c>
      <c r="H68" s="6">
        <f t="shared" si="1"/>
        <v>4620063.6000000006</v>
      </c>
      <c r="I68" s="12">
        <v>2731</v>
      </c>
      <c r="J68" s="13">
        <v>240.89</v>
      </c>
      <c r="K68" s="14">
        <f t="shared" si="2"/>
        <v>657870.59</v>
      </c>
      <c r="L68" s="12">
        <v>5162</v>
      </c>
      <c r="M68" s="13">
        <v>238.8</v>
      </c>
      <c r="N68" s="14">
        <f t="shared" si="3"/>
        <v>1232685.6000000001</v>
      </c>
      <c r="O68" s="45">
        <f t="shared" si="4"/>
        <v>8975888.0500000007</v>
      </c>
    </row>
    <row r="69" spans="1:15" x14ac:dyDescent="0.25">
      <c r="A69" s="7" t="s">
        <v>129</v>
      </c>
      <c r="B69" s="7" t="s">
        <v>130</v>
      </c>
      <c r="C69" s="12">
        <v>7924</v>
      </c>
      <c r="D69" s="13">
        <v>310.74</v>
      </c>
      <c r="E69" s="14">
        <f t="shared" si="0"/>
        <v>2462303.7600000002</v>
      </c>
      <c r="F69" s="12">
        <v>18951</v>
      </c>
      <c r="G69" s="13">
        <v>307.54000000000002</v>
      </c>
      <c r="H69" s="6">
        <f t="shared" si="1"/>
        <v>5828190.54</v>
      </c>
      <c r="I69" s="12">
        <v>3801</v>
      </c>
      <c r="J69" s="13">
        <v>310.74</v>
      </c>
      <c r="K69" s="14">
        <f t="shared" si="2"/>
        <v>1181122.74</v>
      </c>
      <c r="L69" s="12">
        <v>9090</v>
      </c>
      <c r="M69" s="13">
        <v>307.54000000000002</v>
      </c>
      <c r="N69" s="14">
        <f t="shared" si="3"/>
        <v>2795538.6</v>
      </c>
      <c r="O69" s="45">
        <f t="shared" si="4"/>
        <v>12267155.640000001</v>
      </c>
    </row>
    <row r="70" spans="1:15" x14ac:dyDescent="0.25">
      <c r="A70" s="7" t="s">
        <v>1199</v>
      </c>
      <c r="B70" s="7" t="s">
        <v>131</v>
      </c>
      <c r="C70" s="12">
        <v>15064</v>
      </c>
      <c r="D70" s="13">
        <v>307.56</v>
      </c>
      <c r="E70" s="14">
        <f t="shared" si="0"/>
        <v>4633083.84</v>
      </c>
      <c r="F70" s="12">
        <v>58653</v>
      </c>
      <c r="G70" s="13">
        <v>304.61</v>
      </c>
      <c r="H70" s="6">
        <f t="shared" si="1"/>
        <v>17866290.330000002</v>
      </c>
      <c r="I70" s="12">
        <v>2407</v>
      </c>
      <c r="J70" s="13">
        <v>307.56</v>
      </c>
      <c r="K70" s="14">
        <f t="shared" si="2"/>
        <v>740296.92</v>
      </c>
      <c r="L70" s="12">
        <v>9371</v>
      </c>
      <c r="M70" s="13">
        <v>304.61</v>
      </c>
      <c r="N70" s="14">
        <f t="shared" si="3"/>
        <v>2854500.31</v>
      </c>
      <c r="O70" s="45">
        <f t="shared" si="4"/>
        <v>26094171.400000002</v>
      </c>
    </row>
    <row r="71" spans="1:15" x14ac:dyDescent="0.25">
      <c r="A71" s="7" t="s">
        <v>132</v>
      </c>
      <c r="B71" s="7" t="s">
        <v>1040</v>
      </c>
      <c r="C71" s="12">
        <v>0</v>
      </c>
      <c r="D71" s="13">
        <v>183.25</v>
      </c>
      <c r="E71" s="14">
        <f t="shared" si="0"/>
        <v>0</v>
      </c>
      <c r="F71" s="12">
        <v>40068</v>
      </c>
      <c r="G71" s="13">
        <v>181.69</v>
      </c>
      <c r="H71" s="6">
        <f t="shared" si="1"/>
        <v>7279954.9199999999</v>
      </c>
      <c r="I71" s="12">
        <v>0</v>
      </c>
      <c r="J71" s="13">
        <v>183.25</v>
      </c>
      <c r="K71" s="14">
        <f t="shared" si="2"/>
        <v>0</v>
      </c>
      <c r="L71" s="12">
        <v>1360</v>
      </c>
      <c r="M71" s="13">
        <v>181.69</v>
      </c>
      <c r="N71" s="14">
        <f t="shared" si="3"/>
        <v>247098.4</v>
      </c>
      <c r="O71" s="45">
        <f t="shared" si="4"/>
        <v>7527053.3200000003</v>
      </c>
    </row>
    <row r="72" spans="1:15" x14ac:dyDescent="0.25">
      <c r="A72" s="7" t="s">
        <v>1323</v>
      </c>
      <c r="B72" s="7" t="s">
        <v>1041</v>
      </c>
      <c r="C72" s="12">
        <v>1935</v>
      </c>
      <c r="D72" s="13">
        <v>316.89</v>
      </c>
      <c r="E72" s="14">
        <f t="shared" si="0"/>
        <v>613182.15</v>
      </c>
      <c r="F72" s="12">
        <v>49958</v>
      </c>
      <c r="G72" s="13">
        <v>314.27</v>
      </c>
      <c r="H72" s="6">
        <f t="shared" si="1"/>
        <v>15700300.659999998</v>
      </c>
      <c r="I72" s="12">
        <v>583</v>
      </c>
      <c r="J72" s="13">
        <v>316.89</v>
      </c>
      <c r="K72" s="14">
        <f t="shared" si="2"/>
        <v>184746.87</v>
      </c>
      <c r="L72" s="12">
        <v>15063</v>
      </c>
      <c r="M72" s="13">
        <v>314.27</v>
      </c>
      <c r="N72" s="14">
        <f t="shared" si="3"/>
        <v>4733849.01</v>
      </c>
      <c r="O72" s="45">
        <f t="shared" si="4"/>
        <v>21232078.689999998</v>
      </c>
    </row>
    <row r="73" spans="1:15" x14ac:dyDescent="0.25">
      <c r="A73" s="7" t="s">
        <v>134</v>
      </c>
      <c r="B73" s="7" t="s">
        <v>135</v>
      </c>
      <c r="C73" s="12">
        <v>7092</v>
      </c>
      <c r="D73" s="13">
        <v>262.54000000000002</v>
      </c>
      <c r="E73" s="14">
        <f t="shared" si="0"/>
        <v>1861933.6800000002</v>
      </c>
      <c r="F73" s="12">
        <v>35652</v>
      </c>
      <c r="G73" s="13">
        <v>260.64</v>
      </c>
      <c r="H73" s="6">
        <f t="shared" si="1"/>
        <v>9292337.2799999993</v>
      </c>
      <c r="I73" s="12">
        <v>2173</v>
      </c>
      <c r="J73" s="13">
        <v>262.54000000000002</v>
      </c>
      <c r="K73" s="14">
        <f t="shared" si="2"/>
        <v>570499.42000000004</v>
      </c>
      <c r="L73" s="12">
        <v>10925</v>
      </c>
      <c r="M73" s="13">
        <v>260.64</v>
      </c>
      <c r="N73" s="14">
        <f t="shared" si="3"/>
        <v>2847492</v>
      </c>
      <c r="O73" s="45">
        <f t="shared" si="4"/>
        <v>14572262.379999999</v>
      </c>
    </row>
    <row r="74" spans="1:15" x14ac:dyDescent="0.25">
      <c r="A74" s="7" t="s">
        <v>1398</v>
      </c>
      <c r="B74" s="7" t="s">
        <v>1348</v>
      </c>
      <c r="C74" s="12">
        <v>1460</v>
      </c>
      <c r="D74" s="13">
        <v>192.77</v>
      </c>
      <c r="E74" s="14">
        <f t="shared" si="0"/>
        <v>281444.2</v>
      </c>
      <c r="F74" s="12">
        <v>20241</v>
      </c>
      <c r="G74" s="13">
        <v>191.18</v>
      </c>
      <c r="H74" s="6">
        <f t="shared" si="1"/>
        <v>3869674.3800000004</v>
      </c>
      <c r="I74" s="12">
        <v>18</v>
      </c>
      <c r="J74" s="13">
        <v>192.77</v>
      </c>
      <c r="K74" s="14">
        <f t="shared" si="2"/>
        <v>3469.86</v>
      </c>
      <c r="L74" s="12">
        <v>251</v>
      </c>
      <c r="M74" s="13">
        <v>191.18</v>
      </c>
      <c r="N74" s="14">
        <f t="shared" si="3"/>
        <v>47986.18</v>
      </c>
      <c r="O74" s="45">
        <f t="shared" si="4"/>
        <v>4202574.62</v>
      </c>
    </row>
    <row r="75" spans="1:15" x14ac:dyDescent="0.25">
      <c r="A75" s="7" t="s">
        <v>136</v>
      </c>
      <c r="B75" s="7" t="s">
        <v>137</v>
      </c>
      <c r="C75" s="12">
        <v>6066</v>
      </c>
      <c r="D75" s="13">
        <v>316.37</v>
      </c>
      <c r="E75" s="14">
        <f t="shared" si="0"/>
        <v>1919100.42</v>
      </c>
      <c r="F75" s="12">
        <v>45808</v>
      </c>
      <c r="G75" s="13">
        <v>313.45</v>
      </c>
      <c r="H75" s="6">
        <f t="shared" si="1"/>
        <v>14358517.6</v>
      </c>
      <c r="I75" s="12">
        <v>1407</v>
      </c>
      <c r="J75" s="13">
        <v>316.37</v>
      </c>
      <c r="K75" s="14">
        <f t="shared" si="2"/>
        <v>445132.59</v>
      </c>
      <c r="L75" s="12">
        <v>10628</v>
      </c>
      <c r="M75" s="13">
        <v>313.45</v>
      </c>
      <c r="N75" s="14">
        <f t="shared" si="3"/>
        <v>3331346.6</v>
      </c>
      <c r="O75" s="45">
        <f t="shared" si="4"/>
        <v>20054097.210000001</v>
      </c>
    </row>
    <row r="76" spans="1:15" x14ac:dyDescent="0.25">
      <c r="A76" s="7" t="s">
        <v>138</v>
      </c>
      <c r="B76" s="7" t="s">
        <v>139</v>
      </c>
      <c r="C76" s="12">
        <v>2159</v>
      </c>
      <c r="D76" s="13">
        <v>206.47</v>
      </c>
      <c r="E76" s="14">
        <f t="shared" ref="E76:E139" si="5">C76*D76</f>
        <v>445768.73</v>
      </c>
      <c r="F76" s="12">
        <v>22491</v>
      </c>
      <c r="G76" s="13">
        <v>204.61</v>
      </c>
      <c r="H76" s="6">
        <f t="shared" ref="H76:H139" si="6">F76*G76</f>
        <v>4601883.5100000007</v>
      </c>
      <c r="I76" s="12">
        <v>284</v>
      </c>
      <c r="J76" s="13">
        <v>206.47</v>
      </c>
      <c r="K76" s="14">
        <f t="shared" ref="K76:K139" si="7">I76*J76</f>
        <v>58637.48</v>
      </c>
      <c r="L76" s="12">
        <v>2955</v>
      </c>
      <c r="M76" s="13">
        <v>204.61</v>
      </c>
      <c r="N76" s="14">
        <f t="shared" ref="N76:N139" si="8">L76*M76</f>
        <v>604622.55000000005</v>
      </c>
      <c r="O76" s="45">
        <f t="shared" ref="O76:O139" si="9">E76+H76+K76+N76</f>
        <v>5710912.2700000005</v>
      </c>
    </row>
    <row r="77" spans="1:15" x14ac:dyDescent="0.25">
      <c r="A77" s="7" t="s">
        <v>1042</v>
      </c>
      <c r="B77" s="7" t="s">
        <v>1043</v>
      </c>
      <c r="C77" s="12">
        <v>371</v>
      </c>
      <c r="D77" s="13">
        <v>167.52</v>
      </c>
      <c r="E77" s="14">
        <f t="shared" si="5"/>
        <v>62149.920000000006</v>
      </c>
      <c r="F77" s="12">
        <v>0</v>
      </c>
      <c r="G77" s="13">
        <v>166.44</v>
      </c>
      <c r="H77" s="6">
        <f t="shared" si="6"/>
        <v>0</v>
      </c>
      <c r="I77" s="12">
        <v>28</v>
      </c>
      <c r="J77" s="13">
        <v>167.52</v>
      </c>
      <c r="K77" s="14">
        <f t="shared" si="7"/>
        <v>4690.5600000000004</v>
      </c>
      <c r="L77" s="12">
        <v>0</v>
      </c>
      <c r="M77" s="13">
        <v>166.44</v>
      </c>
      <c r="N77" s="14">
        <f t="shared" si="8"/>
        <v>0</v>
      </c>
      <c r="O77" s="45">
        <f t="shared" si="9"/>
        <v>66840.48000000001</v>
      </c>
    </row>
    <row r="78" spans="1:15" x14ac:dyDescent="0.25">
      <c r="A78" s="7" t="s">
        <v>140</v>
      </c>
      <c r="B78" s="7" t="s">
        <v>141</v>
      </c>
      <c r="C78" s="12">
        <v>1531</v>
      </c>
      <c r="D78" s="13">
        <v>208.15</v>
      </c>
      <c r="E78" s="14">
        <f t="shared" si="5"/>
        <v>318677.65000000002</v>
      </c>
      <c r="F78" s="12">
        <v>30038</v>
      </c>
      <c r="G78" s="13">
        <v>206.48</v>
      </c>
      <c r="H78" s="6">
        <f t="shared" si="6"/>
        <v>6202246.2399999993</v>
      </c>
      <c r="I78" s="12">
        <v>110</v>
      </c>
      <c r="J78" s="13">
        <v>208.15</v>
      </c>
      <c r="K78" s="14">
        <f t="shared" si="7"/>
        <v>22896.5</v>
      </c>
      <c r="L78" s="12">
        <v>2150</v>
      </c>
      <c r="M78" s="13">
        <v>206.48</v>
      </c>
      <c r="N78" s="14">
        <f t="shared" si="8"/>
        <v>443932</v>
      </c>
      <c r="O78" s="45">
        <f t="shared" si="9"/>
        <v>6987752.3899999997</v>
      </c>
    </row>
    <row r="79" spans="1:15" x14ac:dyDescent="0.25">
      <c r="A79" s="7" t="s">
        <v>142</v>
      </c>
      <c r="B79" s="7" t="s">
        <v>143</v>
      </c>
      <c r="C79" s="12">
        <v>0</v>
      </c>
      <c r="D79" s="13">
        <v>285.89999999999998</v>
      </c>
      <c r="E79" s="14">
        <f t="shared" si="5"/>
        <v>0</v>
      </c>
      <c r="F79" s="12">
        <v>55729</v>
      </c>
      <c r="G79" s="13">
        <v>283.27999999999997</v>
      </c>
      <c r="H79" s="6">
        <f t="shared" si="6"/>
        <v>15786911.119999999</v>
      </c>
      <c r="I79" s="12">
        <v>0</v>
      </c>
      <c r="J79" s="13">
        <v>285.89999999999998</v>
      </c>
      <c r="K79" s="14">
        <f t="shared" si="7"/>
        <v>0</v>
      </c>
      <c r="L79" s="12">
        <v>4162</v>
      </c>
      <c r="M79" s="13">
        <v>283.27999999999997</v>
      </c>
      <c r="N79" s="14">
        <f t="shared" si="8"/>
        <v>1179011.3599999999</v>
      </c>
      <c r="O79" s="45">
        <f t="shared" si="9"/>
        <v>16965922.48</v>
      </c>
    </row>
    <row r="80" spans="1:15" x14ac:dyDescent="0.25">
      <c r="A80" s="7" t="s">
        <v>553</v>
      </c>
      <c r="B80" s="7" t="s">
        <v>1245</v>
      </c>
      <c r="C80" s="12">
        <v>10688</v>
      </c>
      <c r="D80" s="13">
        <v>258.05</v>
      </c>
      <c r="E80" s="14">
        <f t="shared" si="5"/>
        <v>2758038.4</v>
      </c>
      <c r="F80" s="12">
        <v>35688</v>
      </c>
      <c r="G80" s="13">
        <v>255.72</v>
      </c>
      <c r="H80" s="6">
        <f t="shared" si="6"/>
        <v>9126135.3599999994</v>
      </c>
      <c r="I80" s="12">
        <v>0</v>
      </c>
      <c r="J80" s="13">
        <v>258.05</v>
      </c>
      <c r="K80" s="14">
        <f t="shared" si="7"/>
        <v>0</v>
      </c>
      <c r="L80" s="12">
        <v>0</v>
      </c>
      <c r="M80" s="13">
        <v>255.72</v>
      </c>
      <c r="N80" s="14">
        <f t="shared" si="8"/>
        <v>0</v>
      </c>
      <c r="O80" s="45">
        <f t="shared" si="9"/>
        <v>11884173.76</v>
      </c>
    </row>
    <row r="81" spans="1:15" x14ac:dyDescent="0.25">
      <c r="A81" s="7" t="s">
        <v>144</v>
      </c>
      <c r="B81" s="7" t="s">
        <v>145</v>
      </c>
      <c r="C81" s="12">
        <v>1186</v>
      </c>
      <c r="D81" s="13">
        <v>294</v>
      </c>
      <c r="E81" s="14">
        <f t="shared" si="5"/>
        <v>348684</v>
      </c>
      <c r="F81" s="12">
        <v>62731</v>
      </c>
      <c r="G81" s="13">
        <v>291.33</v>
      </c>
      <c r="H81" s="6">
        <f t="shared" si="6"/>
        <v>18275422.23</v>
      </c>
      <c r="I81" s="12">
        <v>242</v>
      </c>
      <c r="J81" s="13">
        <v>294</v>
      </c>
      <c r="K81" s="14">
        <f t="shared" si="7"/>
        <v>71148</v>
      </c>
      <c r="L81" s="12">
        <v>12818</v>
      </c>
      <c r="M81" s="13">
        <v>291.33</v>
      </c>
      <c r="N81" s="14">
        <f t="shared" si="8"/>
        <v>3734267.94</v>
      </c>
      <c r="O81" s="45">
        <f t="shared" si="9"/>
        <v>22429522.170000002</v>
      </c>
    </row>
    <row r="82" spans="1:15" x14ac:dyDescent="0.25">
      <c r="A82" s="7" t="s">
        <v>1200</v>
      </c>
      <c r="B82" s="7" t="s">
        <v>1296</v>
      </c>
      <c r="C82" s="12">
        <v>488</v>
      </c>
      <c r="D82" s="13">
        <v>191.8</v>
      </c>
      <c r="E82" s="14">
        <f t="shared" si="5"/>
        <v>93598.400000000009</v>
      </c>
      <c r="F82" s="12">
        <v>14967</v>
      </c>
      <c r="G82" s="13">
        <v>190.11</v>
      </c>
      <c r="H82" s="6">
        <f t="shared" si="6"/>
        <v>2845376.37</v>
      </c>
      <c r="I82" s="12">
        <v>92</v>
      </c>
      <c r="J82" s="13">
        <v>191.8</v>
      </c>
      <c r="K82" s="14">
        <f t="shared" si="7"/>
        <v>17645.600000000002</v>
      </c>
      <c r="L82" s="12">
        <v>2836</v>
      </c>
      <c r="M82" s="13">
        <v>190.11</v>
      </c>
      <c r="N82" s="14">
        <f t="shared" si="8"/>
        <v>539151.96000000008</v>
      </c>
      <c r="O82" s="45">
        <f t="shared" si="9"/>
        <v>3495772.33</v>
      </c>
    </row>
    <row r="83" spans="1:15" x14ac:dyDescent="0.25">
      <c r="A83" s="7" t="s">
        <v>146</v>
      </c>
      <c r="B83" s="7" t="s">
        <v>1044</v>
      </c>
      <c r="C83" s="12">
        <v>3577</v>
      </c>
      <c r="D83" s="13">
        <v>275.5</v>
      </c>
      <c r="E83" s="14">
        <f t="shared" si="5"/>
        <v>985463.5</v>
      </c>
      <c r="F83" s="12">
        <v>22178</v>
      </c>
      <c r="G83" s="13">
        <v>272.98</v>
      </c>
      <c r="H83" s="6">
        <f t="shared" si="6"/>
        <v>6054150.4400000004</v>
      </c>
      <c r="I83" s="12">
        <v>562</v>
      </c>
      <c r="J83" s="13">
        <v>275.5</v>
      </c>
      <c r="K83" s="14">
        <f t="shared" si="7"/>
        <v>154831</v>
      </c>
      <c r="L83" s="12">
        <v>3484</v>
      </c>
      <c r="M83" s="13">
        <v>272.98</v>
      </c>
      <c r="N83" s="14">
        <f t="shared" si="8"/>
        <v>951062.32000000007</v>
      </c>
      <c r="O83" s="45">
        <f t="shared" si="9"/>
        <v>8145507.2600000007</v>
      </c>
    </row>
    <row r="84" spans="1:15" x14ac:dyDescent="0.25">
      <c r="A84" s="7" t="s">
        <v>148</v>
      </c>
      <c r="B84" s="7" t="s">
        <v>149</v>
      </c>
      <c r="C84" s="12">
        <v>0</v>
      </c>
      <c r="D84" s="13">
        <v>247.59</v>
      </c>
      <c r="E84" s="14">
        <f t="shared" si="5"/>
        <v>0</v>
      </c>
      <c r="F84" s="12">
        <v>10110</v>
      </c>
      <c r="G84" s="13">
        <v>246.04</v>
      </c>
      <c r="H84" s="6">
        <f t="shared" si="6"/>
        <v>2487464.4</v>
      </c>
      <c r="I84" s="12">
        <v>0</v>
      </c>
      <c r="J84" s="13">
        <v>247.59</v>
      </c>
      <c r="K84" s="14">
        <f t="shared" si="7"/>
        <v>0</v>
      </c>
      <c r="L84" s="12">
        <v>4068</v>
      </c>
      <c r="M84" s="13">
        <v>246.04</v>
      </c>
      <c r="N84" s="14">
        <f t="shared" si="8"/>
        <v>1000890.72</v>
      </c>
      <c r="O84" s="45">
        <f t="shared" si="9"/>
        <v>3488355.12</v>
      </c>
    </row>
    <row r="85" spans="1:15" x14ac:dyDescent="0.25">
      <c r="A85" s="7" t="s">
        <v>150</v>
      </c>
      <c r="B85" s="7" t="s">
        <v>1045</v>
      </c>
      <c r="C85" s="12">
        <v>259</v>
      </c>
      <c r="D85" s="13">
        <v>223.96</v>
      </c>
      <c r="E85" s="14">
        <f t="shared" si="5"/>
        <v>58005.64</v>
      </c>
      <c r="F85" s="12">
        <v>23904</v>
      </c>
      <c r="G85" s="13">
        <v>222.4</v>
      </c>
      <c r="H85" s="6">
        <f t="shared" si="6"/>
        <v>5316249.6000000006</v>
      </c>
      <c r="I85" s="12">
        <v>25</v>
      </c>
      <c r="J85" s="13">
        <v>223.96</v>
      </c>
      <c r="K85" s="14">
        <f t="shared" si="7"/>
        <v>5599</v>
      </c>
      <c r="L85" s="12">
        <v>2289</v>
      </c>
      <c r="M85" s="13">
        <v>222.4</v>
      </c>
      <c r="N85" s="14">
        <f t="shared" si="8"/>
        <v>509073.60000000003</v>
      </c>
      <c r="O85" s="45">
        <f t="shared" si="9"/>
        <v>5888927.8399999999</v>
      </c>
    </row>
    <row r="86" spans="1:15" x14ac:dyDescent="0.25">
      <c r="A86" s="7" t="s">
        <v>1201</v>
      </c>
      <c r="B86" s="7" t="s">
        <v>151</v>
      </c>
      <c r="C86" s="12">
        <v>0</v>
      </c>
      <c r="D86" s="13">
        <v>243.22</v>
      </c>
      <c r="E86" s="14">
        <f t="shared" si="5"/>
        <v>0</v>
      </c>
      <c r="F86" s="12">
        <v>24708</v>
      </c>
      <c r="G86" s="13">
        <v>240.94</v>
      </c>
      <c r="H86" s="6">
        <f t="shared" si="6"/>
        <v>5953145.5199999996</v>
      </c>
      <c r="I86" s="12">
        <v>0</v>
      </c>
      <c r="J86" s="13">
        <v>243.22</v>
      </c>
      <c r="K86" s="14">
        <f t="shared" si="7"/>
        <v>0</v>
      </c>
      <c r="L86" s="12">
        <v>2668</v>
      </c>
      <c r="M86" s="13">
        <v>240.94</v>
      </c>
      <c r="N86" s="14">
        <f t="shared" si="8"/>
        <v>642827.92000000004</v>
      </c>
      <c r="O86" s="45">
        <f t="shared" si="9"/>
        <v>6595973.4399999995</v>
      </c>
    </row>
    <row r="87" spans="1:15" x14ac:dyDescent="0.25">
      <c r="A87" s="7" t="s">
        <v>152</v>
      </c>
      <c r="B87" s="7" t="s">
        <v>153</v>
      </c>
      <c r="C87" s="12">
        <v>455</v>
      </c>
      <c r="D87" s="13">
        <v>254.37</v>
      </c>
      <c r="E87" s="14">
        <f t="shared" si="5"/>
        <v>115738.35</v>
      </c>
      <c r="F87" s="12">
        <v>26667</v>
      </c>
      <c r="G87" s="13">
        <v>252.02</v>
      </c>
      <c r="H87" s="6">
        <f t="shared" si="6"/>
        <v>6720617.3399999999</v>
      </c>
      <c r="I87" s="12">
        <v>59</v>
      </c>
      <c r="J87" s="13">
        <v>254.37</v>
      </c>
      <c r="K87" s="14">
        <f t="shared" si="7"/>
        <v>15007.83</v>
      </c>
      <c r="L87" s="12">
        <v>3454</v>
      </c>
      <c r="M87" s="13">
        <v>252.02</v>
      </c>
      <c r="N87" s="14">
        <f t="shared" si="8"/>
        <v>870477.08000000007</v>
      </c>
      <c r="O87" s="45">
        <f t="shared" si="9"/>
        <v>7721840.5999999996</v>
      </c>
    </row>
    <row r="88" spans="1:15" x14ac:dyDescent="0.25">
      <c r="A88" s="7" t="s">
        <v>154</v>
      </c>
      <c r="B88" s="7" t="s">
        <v>155</v>
      </c>
      <c r="C88" s="12">
        <v>4161</v>
      </c>
      <c r="D88" s="13">
        <v>212.14</v>
      </c>
      <c r="E88" s="14">
        <f t="shared" si="5"/>
        <v>882714.53999999992</v>
      </c>
      <c r="F88" s="12">
        <v>31708</v>
      </c>
      <c r="G88" s="13">
        <v>210.46</v>
      </c>
      <c r="H88" s="6">
        <f t="shared" si="6"/>
        <v>6673265.6800000006</v>
      </c>
      <c r="I88" s="12">
        <v>913</v>
      </c>
      <c r="J88" s="13">
        <v>212.14</v>
      </c>
      <c r="K88" s="14">
        <f t="shared" si="7"/>
        <v>193683.81999999998</v>
      </c>
      <c r="L88" s="12">
        <v>6961</v>
      </c>
      <c r="M88" s="13">
        <v>210.46</v>
      </c>
      <c r="N88" s="14">
        <f t="shared" si="8"/>
        <v>1465012.06</v>
      </c>
      <c r="O88" s="45">
        <f t="shared" si="9"/>
        <v>9214676.1000000015</v>
      </c>
    </row>
    <row r="89" spans="1:15" x14ac:dyDescent="0.25">
      <c r="A89" s="7" t="s">
        <v>156</v>
      </c>
      <c r="B89" s="7" t="s">
        <v>1046</v>
      </c>
      <c r="C89" s="12">
        <v>0</v>
      </c>
      <c r="D89" s="13">
        <v>207.76</v>
      </c>
      <c r="E89" s="14">
        <f t="shared" si="5"/>
        <v>0</v>
      </c>
      <c r="F89" s="12">
        <v>8734</v>
      </c>
      <c r="G89" s="13">
        <v>206.46</v>
      </c>
      <c r="H89" s="6">
        <f t="shared" si="6"/>
        <v>1803221.6400000001</v>
      </c>
      <c r="I89" s="12">
        <v>0</v>
      </c>
      <c r="J89" s="13">
        <v>207.76</v>
      </c>
      <c r="K89" s="14">
        <f t="shared" si="7"/>
        <v>0</v>
      </c>
      <c r="L89" s="12">
        <v>435</v>
      </c>
      <c r="M89" s="13">
        <v>206.46</v>
      </c>
      <c r="N89" s="14">
        <f t="shared" si="8"/>
        <v>89810.1</v>
      </c>
      <c r="O89" s="45">
        <f t="shared" si="9"/>
        <v>1893031.7400000002</v>
      </c>
    </row>
    <row r="90" spans="1:15" x14ac:dyDescent="0.25">
      <c r="A90" s="7" t="s">
        <v>158</v>
      </c>
      <c r="B90" s="7" t="s">
        <v>1047</v>
      </c>
      <c r="C90" s="12">
        <v>3993</v>
      </c>
      <c r="D90" s="13">
        <v>226.67</v>
      </c>
      <c r="E90" s="14">
        <f t="shared" si="5"/>
        <v>905093.30999999994</v>
      </c>
      <c r="F90" s="12">
        <v>31079</v>
      </c>
      <c r="G90" s="13">
        <v>224.59</v>
      </c>
      <c r="H90" s="6">
        <f t="shared" si="6"/>
        <v>6980032.6100000003</v>
      </c>
      <c r="I90" s="12">
        <v>553</v>
      </c>
      <c r="J90" s="13">
        <v>226.67</v>
      </c>
      <c r="K90" s="14">
        <f t="shared" si="7"/>
        <v>125348.51</v>
      </c>
      <c r="L90" s="12">
        <v>4300</v>
      </c>
      <c r="M90" s="13">
        <v>224.59</v>
      </c>
      <c r="N90" s="14">
        <f t="shared" si="8"/>
        <v>965737</v>
      </c>
      <c r="O90" s="45">
        <f t="shared" si="9"/>
        <v>8976211.4299999997</v>
      </c>
    </row>
    <row r="91" spans="1:15" x14ac:dyDescent="0.25">
      <c r="A91" s="7" t="s">
        <v>160</v>
      </c>
      <c r="B91" s="7" t="s">
        <v>161</v>
      </c>
      <c r="C91" s="12">
        <v>1462</v>
      </c>
      <c r="D91" s="13">
        <v>218.57</v>
      </c>
      <c r="E91" s="14">
        <f t="shared" si="5"/>
        <v>319549.33999999997</v>
      </c>
      <c r="F91" s="12">
        <v>25861</v>
      </c>
      <c r="G91" s="13">
        <v>217.15</v>
      </c>
      <c r="H91" s="6">
        <f t="shared" si="6"/>
        <v>5615716.1500000004</v>
      </c>
      <c r="I91" s="12">
        <v>87</v>
      </c>
      <c r="J91" s="13">
        <v>218.57</v>
      </c>
      <c r="K91" s="14">
        <f t="shared" si="7"/>
        <v>19015.59</v>
      </c>
      <c r="L91" s="12">
        <v>1536</v>
      </c>
      <c r="M91" s="13">
        <v>217.15</v>
      </c>
      <c r="N91" s="14">
        <f t="shared" si="8"/>
        <v>333542.40000000002</v>
      </c>
      <c r="O91" s="45">
        <f t="shared" si="9"/>
        <v>6287823.4800000004</v>
      </c>
    </row>
    <row r="92" spans="1:15" x14ac:dyDescent="0.25">
      <c r="A92" s="7" t="s">
        <v>162</v>
      </c>
      <c r="B92" s="7" t="s">
        <v>163</v>
      </c>
      <c r="C92" s="12">
        <v>333</v>
      </c>
      <c r="D92" s="13">
        <v>163.87</v>
      </c>
      <c r="E92" s="14">
        <f t="shared" si="5"/>
        <v>54568.71</v>
      </c>
      <c r="F92" s="12">
        <v>15731</v>
      </c>
      <c r="G92" s="13">
        <v>162.52000000000001</v>
      </c>
      <c r="H92" s="6">
        <f t="shared" si="6"/>
        <v>2556602.12</v>
      </c>
      <c r="I92" s="12">
        <v>9</v>
      </c>
      <c r="J92" s="13">
        <v>163.87</v>
      </c>
      <c r="K92" s="14">
        <f t="shared" si="7"/>
        <v>1474.83</v>
      </c>
      <c r="L92" s="12">
        <v>433</v>
      </c>
      <c r="M92" s="13">
        <v>162.52000000000001</v>
      </c>
      <c r="N92" s="14">
        <f t="shared" si="8"/>
        <v>70371.16</v>
      </c>
      <c r="O92" s="45">
        <f t="shared" si="9"/>
        <v>2683016.8200000003</v>
      </c>
    </row>
    <row r="93" spans="1:15" x14ac:dyDescent="0.25">
      <c r="A93" s="7" t="s">
        <v>164</v>
      </c>
      <c r="B93" s="7" t="s">
        <v>165</v>
      </c>
      <c r="C93" s="12">
        <v>365</v>
      </c>
      <c r="D93" s="13">
        <v>250.07</v>
      </c>
      <c r="E93" s="14">
        <f t="shared" si="5"/>
        <v>91275.55</v>
      </c>
      <c r="F93" s="12">
        <v>39612</v>
      </c>
      <c r="G93" s="13">
        <v>247.86</v>
      </c>
      <c r="H93" s="6">
        <f t="shared" si="6"/>
        <v>9818230.3200000003</v>
      </c>
      <c r="I93" s="12">
        <v>21</v>
      </c>
      <c r="J93" s="13">
        <v>250.07</v>
      </c>
      <c r="K93" s="14">
        <f t="shared" si="7"/>
        <v>5251.47</v>
      </c>
      <c r="L93" s="12">
        <v>2256</v>
      </c>
      <c r="M93" s="13">
        <v>247.86</v>
      </c>
      <c r="N93" s="14">
        <f t="shared" si="8"/>
        <v>559172.16</v>
      </c>
      <c r="O93" s="45">
        <f t="shared" si="9"/>
        <v>10473929.500000002</v>
      </c>
    </row>
    <row r="94" spans="1:15" x14ac:dyDescent="0.25">
      <c r="A94" s="7" t="s">
        <v>166</v>
      </c>
      <c r="B94" s="7" t="s">
        <v>1048</v>
      </c>
      <c r="C94" s="12">
        <v>1945</v>
      </c>
      <c r="D94" s="13">
        <v>186.94</v>
      </c>
      <c r="E94" s="14">
        <f t="shared" si="5"/>
        <v>363598.3</v>
      </c>
      <c r="F94" s="12">
        <v>36952</v>
      </c>
      <c r="G94" s="13">
        <v>185.43</v>
      </c>
      <c r="H94" s="6">
        <f t="shared" si="6"/>
        <v>6852009.3600000003</v>
      </c>
      <c r="I94" s="12">
        <v>100</v>
      </c>
      <c r="J94" s="13">
        <v>186.94</v>
      </c>
      <c r="K94" s="14">
        <f t="shared" si="7"/>
        <v>18694</v>
      </c>
      <c r="L94" s="12">
        <v>1896</v>
      </c>
      <c r="M94" s="13">
        <v>185.43</v>
      </c>
      <c r="N94" s="14">
        <f t="shared" si="8"/>
        <v>351575.28</v>
      </c>
      <c r="O94" s="45">
        <f t="shared" si="9"/>
        <v>7585876.9400000004</v>
      </c>
    </row>
    <row r="95" spans="1:15" x14ac:dyDescent="0.25">
      <c r="A95" s="7" t="s">
        <v>168</v>
      </c>
      <c r="B95" s="7" t="s">
        <v>1049</v>
      </c>
      <c r="C95" s="12">
        <v>0</v>
      </c>
      <c r="D95" s="13">
        <v>157.24</v>
      </c>
      <c r="E95" s="14">
        <f t="shared" si="5"/>
        <v>0</v>
      </c>
      <c r="F95" s="12">
        <v>5423</v>
      </c>
      <c r="G95" s="13">
        <v>156.26</v>
      </c>
      <c r="H95" s="6">
        <f t="shared" si="6"/>
        <v>847397.98</v>
      </c>
      <c r="I95" s="12">
        <v>0</v>
      </c>
      <c r="J95" s="13">
        <v>157.24</v>
      </c>
      <c r="K95" s="14">
        <f t="shared" si="7"/>
        <v>0</v>
      </c>
      <c r="L95" s="12">
        <v>34</v>
      </c>
      <c r="M95" s="13">
        <v>156.26</v>
      </c>
      <c r="N95" s="14">
        <f t="shared" si="8"/>
        <v>5312.84</v>
      </c>
      <c r="O95" s="45">
        <f t="shared" si="9"/>
        <v>852710.82</v>
      </c>
    </row>
    <row r="96" spans="1:15" x14ac:dyDescent="0.25">
      <c r="A96" s="7" t="s">
        <v>170</v>
      </c>
      <c r="B96" s="7" t="s">
        <v>171</v>
      </c>
      <c r="C96" s="12">
        <v>391</v>
      </c>
      <c r="D96" s="13">
        <v>193.32</v>
      </c>
      <c r="E96" s="14">
        <f t="shared" si="5"/>
        <v>75588.12</v>
      </c>
      <c r="F96" s="12">
        <v>12361</v>
      </c>
      <c r="G96" s="13">
        <v>191.62</v>
      </c>
      <c r="H96" s="6">
        <f t="shared" si="6"/>
        <v>2368614.8199999998</v>
      </c>
      <c r="I96" s="12">
        <v>111</v>
      </c>
      <c r="J96" s="13">
        <v>193.32</v>
      </c>
      <c r="K96" s="14">
        <f t="shared" si="7"/>
        <v>21458.52</v>
      </c>
      <c r="L96" s="12">
        <v>3524</v>
      </c>
      <c r="M96" s="13">
        <v>191.62</v>
      </c>
      <c r="N96" s="14">
        <f t="shared" si="8"/>
        <v>675268.88</v>
      </c>
      <c r="O96" s="45">
        <f t="shared" si="9"/>
        <v>3140930.34</v>
      </c>
    </row>
    <row r="97" spans="1:15" x14ac:dyDescent="0.25">
      <c r="A97" s="7" t="s">
        <v>172</v>
      </c>
      <c r="B97" s="7" t="s">
        <v>1050</v>
      </c>
      <c r="C97" s="12">
        <v>0</v>
      </c>
      <c r="D97" s="13">
        <v>182.18</v>
      </c>
      <c r="E97" s="14">
        <f t="shared" si="5"/>
        <v>0</v>
      </c>
      <c r="F97" s="12">
        <v>28608</v>
      </c>
      <c r="G97" s="13">
        <v>180.77</v>
      </c>
      <c r="H97" s="6">
        <f t="shared" si="6"/>
        <v>5171468.16</v>
      </c>
      <c r="I97" s="12">
        <v>0</v>
      </c>
      <c r="J97" s="13">
        <v>182.18</v>
      </c>
      <c r="K97" s="14">
        <f t="shared" si="7"/>
        <v>0</v>
      </c>
      <c r="L97" s="12">
        <v>568</v>
      </c>
      <c r="M97" s="13">
        <v>180.77</v>
      </c>
      <c r="N97" s="14">
        <f t="shared" si="8"/>
        <v>102677.36</v>
      </c>
      <c r="O97" s="45">
        <f t="shared" si="9"/>
        <v>5274145.5200000005</v>
      </c>
    </row>
    <row r="98" spans="1:15" x14ac:dyDescent="0.25">
      <c r="A98" s="7" t="s">
        <v>174</v>
      </c>
      <c r="B98" s="7" t="s">
        <v>1051</v>
      </c>
      <c r="C98" s="12">
        <v>6155</v>
      </c>
      <c r="D98" s="13">
        <v>244.19</v>
      </c>
      <c r="E98" s="14">
        <f t="shared" si="5"/>
        <v>1502989.45</v>
      </c>
      <c r="F98" s="12">
        <v>20897</v>
      </c>
      <c r="G98" s="13">
        <v>242.16</v>
      </c>
      <c r="H98" s="6">
        <f t="shared" si="6"/>
        <v>5060417.5199999996</v>
      </c>
      <c r="I98" s="12">
        <v>3078</v>
      </c>
      <c r="J98" s="13">
        <v>244.19</v>
      </c>
      <c r="K98" s="14">
        <f t="shared" si="7"/>
        <v>751616.82</v>
      </c>
      <c r="L98" s="12">
        <v>10449</v>
      </c>
      <c r="M98" s="13">
        <v>242.16</v>
      </c>
      <c r="N98" s="14">
        <f t="shared" si="8"/>
        <v>2530329.84</v>
      </c>
      <c r="O98" s="45">
        <f t="shared" si="9"/>
        <v>9845353.629999999</v>
      </c>
    </row>
    <row r="99" spans="1:15" x14ac:dyDescent="0.25">
      <c r="A99" s="7" t="s">
        <v>176</v>
      </c>
      <c r="B99" s="7" t="s">
        <v>1052</v>
      </c>
      <c r="C99" s="12">
        <v>1469</v>
      </c>
      <c r="D99" s="13">
        <v>210.77</v>
      </c>
      <c r="E99" s="14">
        <f t="shared" si="5"/>
        <v>309621.13</v>
      </c>
      <c r="F99" s="12">
        <v>21665</v>
      </c>
      <c r="G99" s="13">
        <v>209.45</v>
      </c>
      <c r="H99" s="6">
        <f t="shared" si="6"/>
        <v>4537734.25</v>
      </c>
      <c r="I99" s="12">
        <v>218</v>
      </c>
      <c r="J99" s="13">
        <v>210.77</v>
      </c>
      <c r="K99" s="14">
        <f t="shared" si="7"/>
        <v>45947.86</v>
      </c>
      <c r="L99" s="12">
        <v>3220</v>
      </c>
      <c r="M99" s="13">
        <v>209.45</v>
      </c>
      <c r="N99" s="14">
        <f t="shared" si="8"/>
        <v>674429</v>
      </c>
      <c r="O99" s="45">
        <f t="shared" si="9"/>
        <v>5567732.2400000002</v>
      </c>
    </row>
    <row r="100" spans="1:15" x14ac:dyDescent="0.25">
      <c r="A100" s="7" t="s">
        <v>178</v>
      </c>
      <c r="B100" s="7" t="s">
        <v>179</v>
      </c>
      <c r="C100" s="12">
        <v>907</v>
      </c>
      <c r="D100" s="13">
        <v>170.22</v>
      </c>
      <c r="E100" s="14">
        <f t="shared" si="5"/>
        <v>154389.54</v>
      </c>
      <c r="F100" s="12">
        <v>19156</v>
      </c>
      <c r="G100" s="13">
        <v>165.41</v>
      </c>
      <c r="H100" s="6">
        <f t="shared" si="6"/>
        <v>3168593.96</v>
      </c>
      <c r="I100" s="12">
        <v>20</v>
      </c>
      <c r="J100" s="13">
        <v>170.22</v>
      </c>
      <c r="K100" s="14">
        <f t="shared" si="7"/>
        <v>3404.4</v>
      </c>
      <c r="L100" s="12">
        <v>417</v>
      </c>
      <c r="M100" s="13">
        <v>165.41</v>
      </c>
      <c r="N100" s="14">
        <f t="shared" si="8"/>
        <v>68975.97</v>
      </c>
      <c r="O100" s="45">
        <f t="shared" si="9"/>
        <v>3395363.87</v>
      </c>
    </row>
    <row r="101" spans="1:15" x14ac:dyDescent="0.25">
      <c r="A101" s="7" t="s">
        <v>180</v>
      </c>
      <c r="B101" s="7" t="s">
        <v>1053</v>
      </c>
      <c r="C101" s="12">
        <v>4667</v>
      </c>
      <c r="D101" s="13">
        <v>297.61</v>
      </c>
      <c r="E101" s="14">
        <f t="shared" si="5"/>
        <v>1388945.87</v>
      </c>
      <c r="F101" s="12">
        <v>65454</v>
      </c>
      <c r="G101" s="13">
        <v>294.91000000000003</v>
      </c>
      <c r="H101" s="6">
        <f t="shared" si="6"/>
        <v>19303039.140000001</v>
      </c>
      <c r="I101" s="12">
        <v>851</v>
      </c>
      <c r="J101" s="13">
        <v>297.61</v>
      </c>
      <c r="K101" s="14">
        <f t="shared" si="7"/>
        <v>253266.11000000002</v>
      </c>
      <c r="L101" s="12">
        <v>11937</v>
      </c>
      <c r="M101" s="13">
        <v>294.91000000000003</v>
      </c>
      <c r="N101" s="14">
        <f t="shared" si="8"/>
        <v>3520340.6700000004</v>
      </c>
      <c r="O101" s="45">
        <f t="shared" si="9"/>
        <v>24465591.790000003</v>
      </c>
    </row>
    <row r="102" spans="1:15" x14ac:dyDescent="0.25">
      <c r="A102" s="7" t="s">
        <v>182</v>
      </c>
      <c r="B102" s="7" t="s">
        <v>1054</v>
      </c>
      <c r="C102" s="12">
        <v>3447</v>
      </c>
      <c r="D102" s="13">
        <v>331.12</v>
      </c>
      <c r="E102" s="14">
        <f t="shared" si="5"/>
        <v>1141370.6400000001</v>
      </c>
      <c r="F102" s="12">
        <v>65408</v>
      </c>
      <c r="G102" s="13">
        <v>328.26</v>
      </c>
      <c r="H102" s="6">
        <f t="shared" si="6"/>
        <v>21470830.079999998</v>
      </c>
      <c r="I102" s="12">
        <v>897</v>
      </c>
      <c r="J102" s="13">
        <v>331.12</v>
      </c>
      <c r="K102" s="14">
        <f t="shared" si="7"/>
        <v>297014.64</v>
      </c>
      <c r="L102" s="12">
        <v>17022</v>
      </c>
      <c r="M102" s="13">
        <v>328.26</v>
      </c>
      <c r="N102" s="14">
        <f t="shared" si="8"/>
        <v>5587641.7199999997</v>
      </c>
      <c r="O102" s="45">
        <f t="shared" si="9"/>
        <v>28496857.079999998</v>
      </c>
    </row>
    <row r="103" spans="1:15" x14ac:dyDescent="0.25">
      <c r="A103" s="7" t="s">
        <v>184</v>
      </c>
      <c r="B103" s="7" t="s">
        <v>185</v>
      </c>
      <c r="C103" s="12">
        <v>10843</v>
      </c>
      <c r="D103" s="13">
        <v>313.70999999999998</v>
      </c>
      <c r="E103" s="14">
        <f t="shared" si="5"/>
        <v>3401557.53</v>
      </c>
      <c r="F103" s="12">
        <v>101475</v>
      </c>
      <c r="G103" s="13">
        <v>311</v>
      </c>
      <c r="H103" s="6">
        <f t="shared" si="6"/>
        <v>31558725</v>
      </c>
      <c r="I103" s="12">
        <v>0</v>
      </c>
      <c r="J103" s="13">
        <v>313.70999999999998</v>
      </c>
      <c r="K103" s="14">
        <f t="shared" si="7"/>
        <v>0</v>
      </c>
      <c r="L103" s="12">
        <v>0</v>
      </c>
      <c r="M103" s="13">
        <v>311</v>
      </c>
      <c r="N103" s="14">
        <f t="shared" si="8"/>
        <v>0</v>
      </c>
      <c r="O103" s="45">
        <f t="shared" si="9"/>
        <v>34960282.530000001</v>
      </c>
    </row>
    <row r="104" spans="1:15" x14ac:dyDescent="0.25">
      <c r="A104" s="7" t="s">
        <v>186</v>
      </c>
      <c r="B104" s="7" t="s">
        <v>187</v>
      </c>
      <c r="C104" s="12">
        <v>48354</v>
      </c>
      <c r="D104" s="13">
        <v>342.92</v>
      </c>
      <c r="E104" s="14">
        <f t="shared" si="5"/>
        <v>16581553.680000002</v>
      </c>
      <c r="F104" s="12">
        <v>40091</v>
      </c>
      <c r="G104" s="13">
        <v>340.45</v>
      </c>
      <c r="H104" s="6">
        <f t="shared" si="6"/>
        <v>13648980.949999999</v>
      </c>
      <c r="I104" s="12">
        <v>9549</v>
      </c>
      <c r="J104" s="13">
        <v>342.92</v>
      </c>
      <c r="K104" s="14">
        <f t="shared" si="7"/>
        <v>3274543.08</v>
      </c>
      <c r="L104" s="12">
        <v>7918</v>
      </c>
      <c r="M104" s="13">
        <v>340.45</v>
      </c>
      <c r="N104" s="14">
        <f t="shared" si="8"/>
        <v>2695683.1</v>
      </c>
      <c r="O104" s="45">
        <f t="shared" si="9"/>
        <v>36200760.810000002</v>
      </c>
    </row>
    <row r="105" spans="1:15" x14ac:dyDescent="0.25">
      <c r="A105" s="7" t="s">
        <v>188</v>
      </c>
      <c r="B105" s="7" t="s">
        <v>189</v>
      </c>
      <c r="C105" s="12">
        <v>2035</v>
      </c>
      <c r="D105" s="13">
        <v>189.99</v>
      </c>
      <c r="E105" s="14">
        <f t="shared" si="5"/>
        <v>386629.65</v>
      </c>
      <c r="F105" s="12">
        <v>15256</v>
      </c>
      <c r="G105" s="13">
        <v>188.36</v>
      </c>
      <c r="H105" s="6">
        <f t="shared" si="6"/>
        <v>2873620.16</v>
      </c>
      <c r="I105" s="12">
        <v>413</v>
      </c>
      <c r="J105" s="13">
        <v>189.99</v>
      </c>
      <c r="K105" s="14">
        <f t="shared" si="7"/>
        <v>78465.87000000001</v>
      </c>
      <c r="L105" s="12">
        <v>3097</v>
      </c>
      <c r="M105" s="13">
        <v>188.36</v>
      </c>
      <c r="N105" s="14">
        <f t="shared" si="8"/>
        <v>583350.92000000004</v>
      </c>
      <c r="O105" s="45">
        <f t="shared" si="9"/>
        <v>3922066.6</v>
      </c>
    </row>
    <row r="106" spans="1:15" x14ac:dyDescent="0.25">
      <c r="A106" s="7" t="s">
        <v>190</v>
      </c>
      <c r="B106" s="7" t="s">
        <v>191</v>
      </c>
      <c r="C106" s="12">
        <v>2362</v>
      </c>
      <c r="D106" s="13">
        <v>236.61</v>
      </c>
      <c r="E106" s="14">
        <f t="shared" si="5"/>
        <v>558872.82000000007</v>
      </c>
      <c r="F106" s="12">
        <v>24007</v>
      </c>
      <c r="G106" s="13">
        <v>234.58</v>
      </c>
      <c r="H106" s="6">
        <f t="shared" si="6"/>
        <v>5631562.0600000005</v>
      </c>
      <c r="I106" s="12">
        <v>0</v>
      </c>
      <c r="J106" s="13">
        <v>236.61</v>
      </c>
      <c r="K106" s="14">
        <f t="shared" si="7"/>
        <v>0</v>
      </c>
      <c r="L106" s="12">
        <v>0</v>
      </c>
      <c r="M106" s="13">
        <v>234.58</v>
      </c>
      <c r="N106" s="14">
        <f t="shared" si="8"/>
        <v>0</v>
      </c>
      <c r="O106" s="45">
        <f t="shared" si="9"/>
        <v>6190434.8800000008</v>
      </c>
    </row>
    <row r="107" spans="1:15" x14ac:dyDescent="0.25">
      <c r="A107" s="7" t="s">
        <v>192</v>
      </c>
      <c r="B107" s="7" t="s">
        <v>1247</v>
      </c>
      <c r="C107" s="12">
        <v>8557</v>
      </c>
      <c r="D107" s="13">
        <v>308.42</v>
      </c>
      <c r="E107" s="14">
        <f t="shared" si="5"/>
        <v>2639149.94</v>
      </c>
      <c r="F107" s="12">
        <v>21045</v>
      </c>
      <c r="G107" s="13">
        <v>305.64999999999998</v>
      </c>
      <c r="H107" s="6">
        <f t="shared" si="6"/>
        <v>6432404.2499999991</v>
      </c>
      <c r="I107" s="12">
        <v>2608</v>
      </c>
      <c r="J107" s="13">
        <v>308.42</v>
      </c>
      <c r="K107" s="14">
        <f t="shared" si="7"/>
        <v>804359.36</v>
      </c>
      <c r="L107" s="12">
        <v>6414</v>
      </c>
      <c r="M107" s="13">
        <v>305.64999999999998</v>
      </c>
      <c r="N107" s="14">
        <f t="shared" si="8"/>
        <v>1960439.0999999999</v>
      </c>
      <c r="O107" s="45">
        <f t="shared" si="9"/>
        <v>11836352.649999999</v>
      </c>
    </row>
    <row r="108" spans="1:15" x14ac:dyDescent="0.25">
      <c r="A108" s="7" t="s">
        <v>193</v>
      </c>
      <c r="B108" s="7" t="s">
        <v>1055</v>
      </c>
      <c r="C108" s="12">
        <v>2195</v>
      </c>
      <c r="D108" s="13">
        <v>321.10000000000002</v>
      </c>
      <c r="E108" s="14">
        <f t="shared" si="5"/>
        <v>704814.5</v>
      </c>
      <c r="F108" s="12">
        <v>29512</v>
      </c>
      <c r="G108" s="13">
        <v>317.99</v>
      </c>
      <c r="H108" s="6">
        <f t="shared" si="6"/>
        <v>9384520.8800000008</v>
      </c>
      <c r="I108" s="12">
        <v>1047</v>
      </c>
      <c r="J108" s="13">
        <v>321.10000000000002</v>
      </c>
      <c r="K108" s="14">
        <f t="shared" si="7"/>
        <v>336191.7</v>
      </c>
      <c r="L108" s="12">
        <v>14074</v>
      </c>
      <c r="M108" s="13">
        <v>317.99</v>
      </c>
      <c r="N108" s="14">
        <f t="shared" si="8"/>
        <v>4475391.26</v>
      </c>
      <c r="O108" s="45">
        <f t="shared" si="9"/>
        <v>14900918.34</v>
      </c>
    </row>
    <row r="109" spans="1:15" x14ac:dyDescent="0.25">
      <c r="A109" s="7" t="s">
        <v>195</v>
      </c>
      <c r="B109" s="7" t="s">
        <v>1056</v>
      </c>
      <c r="C109" s="12">
        <v>0</v>
      </c>
      <c r="D109" s="13">
        <v>220.25</v>
      </c>
      <c r="E109" s="14">
        <f t="shared" si="5"/>
        <v>0</v>
      </c>
      <c r="F109" s="12">
        <v>8727</v>
      </c>
      <c r="G109" s="13">
        <v>218.53</v>
      </c>
      <c r="H109" s="6">
        <f t="shared" si="6"/>
        <v>1907111.31</v>
      </c>
      <c r="I109" s="12">
        <v>0</v>
      </c>
      <c r="J109" s="13">
        <v>220.25</v>
      </c>
      <c r="K109" s="14">
        <f t="shared" si="7"/>
        <v>0</v>
      </c>
      <c r="L109" s="12">
        <v>407</v>
      </c>
      <c r="M109" s="13">
        <v>218.53</v>
      </c>
      <c r="N109" s="14">
        <f t="shared" si="8"/>
        <v>88941.71</v>
      </c>
      <c r="O109" s="45">
        <f t="shared" si="9"/>
        <v>1996053.02</v>
      </c>
    </row>
    <row r="110" spans="1:15" x14ac:dyDescent="0.25">
      <c r="A110" s="7" t="s">
        <v>1292</v>
      </c>
      <c r="B110" s="7" t="s">
        <v>1297</v>
      </c>
      <c r="C110" s="12">
        <v>286</v>
      </c>
      <c r="D110" s="13">
        <v>270.13</v>
      </c>
      <c r="E110" s="14">
        <f t="shared" si="5"/>
        <v>77257.179999999993</v>
      </c>
      <c r="F110" s="12">
        <v>33531</v>
      </c>
      <c r="G110" s="13">
        <v>267.8</v>
      </c>
      <c r="H110" s="6">
        <f t="shared" si="6"/>
        <v>8979601.8000000007</v>
      </c>
      <c r="I110" s="12">
        <v>44</v>
      </c>
      <c r="J110" s="13">
        <v>270.13</v>
      </c>
      <c r="K110" s="14">
        <f t="shared" si="7"/>
        <v>11885.72</v>
      </c>
      <c r="L110" s="12">
        <v>5148</v>
      </c>
      <c r="M110" s="13">
        <v>267.8</v>
      </c>
      <c r="N110" s="14">
        <f t="shared" si="8"/>
        <v>1378634.4000000001</v>
      </c>
      <c r="O110" s="45">
        <f t="shared" si="9"/>
        <v>10447379.100000001</v>
      </c>
    </row>
    <row r="111" spans="1:15" x14ac:dyDescent="0.25">
      <c r="A111" s="7" t="s">
        <v>197</v>
      </c>
      <c r="B111" s="7" t="s">
        <v>198</v>
      </c>
      <c r="C111" s="12">
        <v>365</v>
      </c>
      <c r="D111" s="13">
        <v>234.92</v>
      </c>
      <c r="E111" s="14">
        <f t="shared" si="5"/>
        <v>85745.799999999988</v>
      </c>
      <c r="F111" s="12">
        <v>28510</v>
      </c>
      <c r="G111" s="13">
        <v>232.99</v>
      </c>
      <c r="H111" s="6">
        <f t="shared" si="6"/>
        <v>6642544.9000000004</v>
      </c>
      <c r="I111" s="12">
        <v>53</v>
      </c>
      <c r="J111" s="13">
        <v>234.92</v>
      </c>
      <c r="K111" s="14">
        <f t="shared" si="7"/>
        <v>12450.76</v>
      </c>
      <c r="L111" s="12">
        <v>4132</v>
      </c>
      <c r="M111" s="13">
        <v>232.99</v>
      </c>
      <c r="N111" s="14">
        <f t="shared" si="8"/>
        <v>962714.68</v>
      </c>
      <c r="O111" s="45">
        <f t="shared" si="9"/>
        <v>7703456.1399999997</v>
      </c>
    </row>
    <row r="112" spans="1:15" x14ac:dyDescent="0.25">
      <c r="A112" s="7" t="s">
        <v>199</v>
      </c>
      <c r="B112" s="7" t="s">
        <v>200</v>
      </c>
      <c r="C112" s="12">
        <v>123</v>
      </c>
      <c r="D112" s="13">
        <v>175.54</v>
      </c>
      <c r="E112" s="14">
        <f t="shared" si="5"/>
        <v>21591.42</v>
      </c>
      <c r="F112" s="12">
        <v>19209</v>
      </c>
      <c r="G112" s="13">
        <v>174.11</v>
      </c>
      <c r="H112" s="6">
        <f t="shared" si="6"/>
        <v>3344478.99</v>
      </c>
      <c r="I112" s="12">
        <v>3</v>
      </c>
      <c r="J112" s="13">
        <v>175.54</v>
      </c>
      <c r="K112" s="14">
        <f t="shared" si="7"/>
        <v>526.62</v>
      </c>
      <c r="L112" s="12">
        <v>390</v>
      </c>
      <c r="M112" s="13">
        <v>174.11</v>
      </c>
      <c r="N112" s="14">
        <f t="shared" si="8"/>
        <v>67902.900000000009</v>
      </c>
      <c r="O112" s="45">
        <f t="shared" si="9"/>
        <v>3434499.93</v>
      </c>
    </row>
    <row r="113" spans="1:15" x14ac:dyDescent="0.25">
      <c r="A113" s="7" t="s">
        <v>201</v>
      </c>
      <c r="B113" s="7" t="s">
        <v>202</v>
      </c>
      <c r="C113" s="12">
        <v>8046</v>
      </c>
      <c r="D113" s="13">
        <v>229.35</v>
      </c>
      <c r="E113" s="14">
        <f t="shared" si="5"/>
        <v>1845350.0999999999</v>
      </c>
      <c r="F113" s="12">
        <v>5110</v>
      </c>
      <c r="G113" s="13">
        <v>227.82</v>
      </c>
      <c r="H113" s="6">
        <f t="shared" si="6"/>
        <v>1164160.2</v>
      </c>
      <c r="I113" s="12">
        <v>0</v>
      </c>
      <c r="J113" s="13">
        <v>229.35</v>
      </c>
      <c r="K113" s="14">
        <f t="shared" si="7"/>
        <v>0</v>
      </c>
      <c r="L113" s="12">
        <v>0</v>
      </c>
      <c r="M113" s="13">
        <v>227.82</v>
      </c>
      <c r="N113" s="14">
        <f t="shared" si="8"/>
        <v>0</v>
      </c>
      <c r="O113" s="45">
        <f t="shared" si="9"/>
        <v>3009510.3</v>
      </c>
    </row>
    <row r="114" spans="1:15" x14ac:dyDescent="0.25">
      <c r="A114" s="7" t="s">
        <v>203</v>
      </c>
      <c r="B114" s="7" t="s">
        <v>204</v>
      </c>
      <c r="C114" s="12">
        <v>0</v>
      </c>
      <c r="D114" s="13">
        <v>315.58999999999997</v>
      </c>
      <c r="E114" s="14">
        <f t="shared" si="5"/>
        <v>0</v>
      </c>
      <c r="F114" s="12">
        <v>19223</v>
      </c>
      <c r="G114" s="13">
        <v>313.02999999999997</v>
      </c>
      <c r="H114" s="6">
        <f t="shared" si="6"/>
        <v>6017375.6899999995</v>
      </c>
      <c r="I114" s="12">
        <v>0</v>
      </c>
      <c r="J114" s="13">
        <v>315.58999999999997</v>
      </c>
      <c r="K114" s="14">
        <f t="shared" si="7"/>
        <v>0</v>
      </c>
      <c r="L114" s="12">
        <v>1863</v>
      </c>
      <c r="M114" s="13">
        <v>313.02999999999997</v>
      </c>
      <c r="N114" s="14">
        <f t="shared" si="8"/>
        <v>583174.8899999999</v>
      </c>
      <c r="O114" s="45">
        <f t="shared" si="9"/>
        <v>6600550.5799999991</v>
      </c>
    </row>
    <row r="115" spans="1:15" x14ac:dyDescent="0.25">
      <c r="A115" s="7" t="s">
        <v>1396</v>
      </c>
      <c r="B115" s="7" t="s">
        <v>205</v>
      </c>
      <c r="C115" s="12">
        <v>986</v>
      </c>
      <c r="D115" s="13">
        <v>221.73</v>
      </c>
      <c r="E115" s="14">
        <f t="shared" si="5"/>
        <v>218625.78</v>
      </c>
      <c r="F115" s="12">
        <v>25956</v>
      </c>
      <c r="G115" s="13">
        <v>219.86</v>
      </c>
      <c r="H115" s="6">
        <f t="shared" si="6"/>
        <v>5706686.1600000001</v>
      </c>
      <c r="I115" s="12">
        <v>167</v>
      </c>
      <c r="J115" s="13">
        <v>221.73</v>
      </c>
      <c r="K115" s="14">
        <f t="shared" si="7"/>
        <v>37028.909999999996</v>
      </c>
      <c r="L115" s="12">
        <v>4396</v>
      </c>
      <c r="M115" s="13">
        <v>219.86</v>
      </c>
      <c r="N115" s="14">
        <f t="shared" si="8"/>
        <v>966504.56</v>
      </c>
      <c r="O115" s="45">
        <f t="shared" si="9"/>
        <v>6928845.4100000001</v>
      </c>
    </row>
    <row r="116" spans="1:15" x14ac:dyDescent="0.25">
      <c r="A116" s="7" t="s">
        <v>206</v>
      </c>
      <c r="B116" s="7" t="s">
        <v>207</v>
      </c>
      <c r="C116" s="12">
        <v>61</v>
      </c>
      <c r="D116" s="13">
        <v>209.26</v>
      </c>
      <c r="E116" s="14">
        <f t="shared" si="5"/>
        <v>12764.859999999999</v>
      </c>
      <c r="F116" s="12">
        <v>12971</v>
      </c>
      <c r="G116" s="13">
        <v>207.32</v>
      </c>
      <c r="H116" s="6">
        <f t="shared" si="6"/>
        <v>2689147.7199999997</v>
      </c>
      <c r="I116" s="12">
        <v>2</v>
      </c>
      <c r="J116" s="13">
        <v>209.26</v>
      </c>
      <c r="K116" s="14">
        <f t="shared" si="7"/>
        <v>418.52</v>
      </c>
      <c r="L116" s="12">
        <v>434</v>
      </c>
      <c r="M116" s="13">
        <v>207.32</v>
      </c>
      <c r="N116" s="14">
        <f t="shared" si="8"/>
        <v>89976.87999999999</v>
      </c>
      <c r="O116" s="45">
        <f t="shared" si="9"/>
        <v>2792307.9799999995</v>
      </c>
    </row>
    <row r="117" spans="1:15" x14ac:dyDescent="0.25">
      <c r="A117" s="7" t="s">
        <v>208</v>
      </c>
      <c r="B117" s="7" t="s">
        <v>209</v>
      </c>
      <c r="C117" s="12">
        <v>0</v>
      </c>
      <c r="D117" s="13">
        <v>216.15</v>
      </c>
      <c r="E117" s="14">
        <f t="shared" si="5"/>
        <v>0</v>
      </c>
      <c r="F117" s="12">
        <v>18434</v>
      </c>
      <c r="G117" s="13">
        <v>214.39</v>
      </c>
      <c r="H117" s="6">
        <f t="shared" si="6"/>
        <v>3952065.26</v>
      </c>
      <c r="I117" s="12">
        <v>0</v>
      </c>
      <c r="J117" s="13">
        <v>216.15</v>
      </c>
      <c r="K117" s="14">
        <f t="shared" si="7"/>
        <v>0</v>
      </c>
      <c r="L117" s="12">
        <v>696</v>
      </c>
      <c r="M117" s="13">
        <v>214.39</v>
      </c>
      <c r="N117" s="14">
        <f t="shared" si="8"/>
        <v>149215.44</v>
      </c>
      <c r="O117" s="45">
        <f t="shared" si="9"/>
        <v>4101280.6999999997</v>
      </c>
    </row>
    <row r="118" spans="1:15" x14ac:dyDescent="0.25">
      <c r="A118" s="7" t="s">
        <v>210</v>
      </c>
      <c r="B118" s="7" t="s">
        <v>211</v>
      </c>
      <c r="C118" s="12">
        <v>8687</v>
      </c>
      <c r="D118" s="13">
        <v>305.27999999999997</v>
      </c>
      <c r="E118" s="14">
        <f t="shared" si="5"/>
        <v>2651967.36</v>
      </c>
      <c r="F118" s="12">
        <v>52166</v>
      </c>
      <c r="G118" s="13">
        <v>302.52999999999997</v>
      </c>
      <c r="H118" s="6">
        <f t="shared" si="6"/>
        <v>15781779.979999999</v>
      </c>
      <c r="I118" s="12">
        <v>2225</v>
      </c>
      <c r="J118" s="13">
        <v>305.27999999999997</v>
      </c>
      <c r="K118" s="14">
        <f t="shared" si="7"/>
        <v>679247.99999999988</v>
      </c>
      <c r="L118" s="12">
        <v>13364</v>
      </c>
      <c r="M118" s="13">
        <v>302.52999999999997</v>
      </c>
      <c r="N118" s="14">
        <f t="shared" si="8"/>
        <v>4043010.9199999995</v>
      </c>
      <c r="O118" s="45">
        <f t="shared" si="9"/>
        <v>23156006.259999998</v>
      </c>
    </row>
    <row r="119" spans="1:15" x14ac:dyDescent="0.25">
      <c r="A119" s="7" t="s">
        <v>212</v>
      </c>
      <c r="B119" s="7" t="s">
        <v>213</v>
      </c>
      <c r="C119" s="12">
        <v>2063</v>
      </c>
      <c r="D119" s="13">
        <v>175.89</v>
      </c>
      <c r="E119" s="14">
        <f t="shared" si="5"/>
        <v>362861.06999999995</v>
      </c>
      <c r="F119" s="12">
        <v>36664</v>
      </c>
      <c r="G119" s="13">
        <v>174.54</v>
      </c>
      <c r="H119" s="6">
        <f t="shared" si="6"/>
        <v>6399334.5599999996</v>
      </c>
      <c r="I119" s="12">
        <v>215</v>
      </c>
      <c r="J119" s="13">
        <v>175.89</v>
      </c>
      <c r="K119" s="14">
        <f t="shared" si="7"/>
        <v>37816.35</v>
      </c>
      <c r="L119" s="12">
        <v>3829</v>
      </c>
      <c r="M119" s="13">
        <v>174.54</v>
      </c>
      <c r="N119" s="14">
        <f t="shared" si="8"/>
        <v>668313.65999999992</v>
      </c>
      <c r="O119" s="45">
        <f t="shared" si="9"/>
        <v>7468325.6399999997</v>
      </c>
    </row>
    <row r="120" spans="1:15" x14ac:dyDescent="0.25">
      <c r="A120" s="7" t="s">
        <v>214</v>
      </c>
      <c r="B120" s="7" t="s">
        <v>1057</v>
      </c>
      <c r="C120" s="12">
        <v>364</v>
      </c>
      <c r="D120" s="13">
        <v>163.16</v>
      </c>
      <c r="E120" s="14">
        <f t="shared" si="5"/>
        <v>59390.239999999998</v>
      </c>
      <c r="F120" s="12">
        <v>11264</v>
      </c>
      <c r="G120" s="13">
        <v>162.13999999999999</v>
      </c>
      <c r="H120" s="6">
        <f t="shared" si="6"/>
        <v>1826344.96</v>
      </c>
      <c r="I120" s="12">
        <v>27</v>
      </c>
      <c r="J120" s="13">
        <v>163.16</v>
      </c>
      <c r="K120" s="14">
        <f t="shared" si="7"/>
        <v>4405.32</v>
      </c>
      <c r="L120" s="12">
        <v>841</v>
      </c>
      <c r="M120" s="13">
        <v>162.13999999999999</v>
      </c>
      <c r="N120" s="14">
        <f t="shared" si="8"/>
        <v>136359.74</v>
      </c>
      <c r="O120" s="45">
        <f t="shared" si="9"/>
        <v>2026500.26</v>
      </c>
    </row>
    <row r="121" spans="1:15" x14ac:dyDescent="0.25">
      <c r="A121" s="7" t="s">
        <v>216</v>
      </c>
      <c r="B121" s="7" t="s">
        <v>217</v>
      </c>
      <c r="C121" s="12">
        <v>4518</v>
      </c>
      <c r="D121" s="13">
        <v>303.29000000000002</v>
      </c>
      <c r="E121" s="14">
        <f t="shared" si="5"/>
        <v>1370264.2200000002</v>
      </c>
      <c r="F121" s="12">
        <v>49012</v>
      </c>
      <c r="G121" s="13">
        <v>300.29000000000002</v>
      </c>
      <c r="H121" s="6">
        <f t="shared" si="6"/>
        <v>14717813.48</v>
      </c>
      <c r="I121" s="12">
        <v>1392</v>
      </c>
      <c r="J121" s="13">
        <v>303.29000000000002</v>
      </c>
      <c r="K121" s="14">
        <f t="shared" si="7"/>
        <v>422179.68000000005</v>
      </c>
      <c r="L121" s="12">
        <v>15098</v>
      </c>
      <c r="M121" s="13">
        <v>300.29000000000002</v>
      </c>
      <c r="N121" s="14">
        <f t="shared" si="8"/>
        <v>4533778.42</v>
      </c>
      <c r="O121" s="45">
        <f t="shared" si="9"/>
        <v>21044035.800000001</v>
      </c>
    </row>
    <row r="122" spans="1:15" x14ac:dyDescent="0.25">
      <c r="A122" s="7" t="s">
        <v>218</v>
      </c>
      <c r="B122" s="7" t="s">
        <v>219</v>
      </c>
      <c r="C122" s="12">
        <v>317</v>
      </c>
      <c r="D122" s="13">
        <v>268.95999999999998</v>
      </c>
      <c r="E122" s="14">
        <f t="shared" si="5"/>
        <v>85260.319999999992</v>
      </c>
      <c r="F122" s="12">
        <v>20378</v>
      </c>
      <c r="G122" s="13">
        <v>266.54000000000002</v>
      </c>
      <c r="H122" s="6">
        <f t="shared" si="6"/>
        <v>5431552.1200000001</v>
      </c>
      <c r="I122" s="12">
        <v>34</v>
      </c>
      <c r="J122" s="13">
        <v>268.95999999999998</v>
      </c>
      <c r="K122" s="14">
        <f t="shared" si="7"/>
        <v>9144.64</v>
      </c>
      <c r="L122" s="12">
        <v>2162</v>
      </c>
      <c r="M122" s="13">
        <v>266.54000000000002</v>
      </c>
      <c r="N122" s="14">
        <f t="shared" si="8"/>
        <v>576259.4800000001</v>
      </c>
      <c r="O122" s="45">
        <f t="shared" si="9"/>
        <v>6102216.5600000005</v>
      </c>
    </row>
    <row r="123" spans="1:15" x14ac:dyDescent="0.25">
      <c r="A123" s="7" t="s">
        <v>220</v>
      </c>
      <c r="B123" s="7" t="s">
        <v>1298</v>
      </c>
      <c r="C123" s="12">
        <v>276</v>
      </c>
      <c r="D123" s="13">
        <v>210.58</v>
      </c>
      <c r="E123" s="14">
        <f t="shared" si="5"/>
        <v>58120.08</v>
      </c>
      <c r="F123" s="12">
        <v>34521</v>
      </c>
      <c r="G123" s="13">
        <v>208.84</v>
      </c>
      <c r="H123" s="6">
        <f t="shared" si="6"/>
        <v>7209365.6399999997</v>
      </c>
      <c r="I123" s="12">
        <v>9</v>
      </c>
      <c r="J123" s="13">
        <v>210.58</v>
      </c>
      <c r="K123" s="14">
        <f t="shared" si="7"/>
        <v>1895.22</v>
      </c>
      <c r="L123" s="12">
        <v>1140</v>
      </c>
      <c r="M123" s="13">
        <v>208.84</v>
      </c>
      <c r="N123" s="14">
        <f t="shared" si="8"/>
        <v>238077.6</v>
      </c>
      <c r="O123" s="45">
        <f t="shared" si="9"/>
        <v>7507458.5399999991</v>
      </c>
    </row>
    <row r="124" spans="1:15" x14ac:dyDescent="0.25">
      <c r="A124" s="7" t="s">
        <v>222</v>
      </c>
      <c r="B124" s="7" t="s">
        <v>1058</v>
      </c>
      <c r="C124" s="12">
        <v>694</v>
      </c>
      <c r="D124" s="13">
        <v>286.35000000000002</v>
      </c>
      <c r="E124" s="14">
        <f t="shared" si="5"/>
        <v>198726.90000000002</v>
      </c>
      <c r="F124" s="12">
        <v>14374</v>
      </c>
      <c r="G124" s="13">
        <v>284.41000000000003</v>
      </c>
      <c r="H124" s="6">
        <f t="shared" si="6"/>
        <v>4088109.3400000003</v>
      </c>
      <c r="I124" s="12">
        <v>78</v>
      </c>
      <c r="J124" s="13">
        <v>286.35000000000002</v>
      </c>
      <c r="K124" s="14">
        <f t="shared" si="7"/>
        <v>22335.300000000003</v>
      </c>
      <c r="L124" s="12">
        <v>1620</v>
      </c>
      <c r="M124" s="13">
        <v>284.41000000000003</v>
      </c>
      <c r="N124" s="14">
        <f t="shared" si="8"/>
        <v>460744.2</v>
      </c>
      <c r="O124" s="45">
        <f t="shared" si="9"/>
        <v>4769915.74</v>
      </c>
    </row>
    <row r="125" spans="1:15" x14ac:dyDescent="0.25">
      <c r="A125" s="7" t="s">
        <v>1324</v>
      </c>
      <c r="B125" s="7" t="s">
        <v>1248</v>
      </c>
      <c r="C125" s="12">
        <v>1287</v>
      </c>
      <c r="D125" s="13">
        <v>246.95</v>
      </c>
      <c r="E125" s="14">
        <f t="shared" si="5"/>
        <v>317824.64999999997</v>
      </c>
      <c r="F125" s="12">
        <v>33231</v>
      </c>
      <c r="G125" s="13">
        <v>245.15</v>
      </c>
      <c r="H125" s="6">
        <f t="shared" si="6"/>
        <v>8146579.6500000004</v>
      </c>
      <c r="I125" s="12">
        <v>136</v>
      </c>
      <c r="J125" s="13">
        <v>246.95</v>
      </c>
      <c r="K125" s="14">
        <f t="shared" si="7"/>
        <v>33585.199999999997</v>
      </c>
      <c r="L125" s="12">
        <v>3518</v>
      </c>
      <c r="M125" s="13">
        <v>245.15</v>
      </c>
      <c r="N125" s="14">
        <f t="shared" si="8"/>
        <v>862437.70000000007</v>
      </c>
      <c r="O125" s="45">
        <f t="shared" si="9"/>
        <v>9360427.1999999993</v>
      </c>
    </row>
    <row r="126" spans="1:15" x14ac:dyDescent="0.25">
      <c r="A126" s="7" t="s">
        <v>1325</v>
      </c>
      <c r="B126" s="7" t="s">
        <v>224</v>
      </c>
      <c r="C126" s="12">
        <v>1005</v>
      </c>
      <c r="D126" s="13">
        <v>254.14</v>
      </c>
      <c r="E126" s="14">
        <f t="shared" si="5"/>
        <v>255410.69999999998</v>
      </c>
      <c r="F126" s="12">
        <v>26228</v>
      </c>
      <c r="G126" s="13">
        <v>252.29</v>
      </c>
      <c r="H126" s="6">
        <f t="shared" si="6"/>
        <v>6617062.1200000001</v>
      </c>
      <c r="I126" s="12">
        <v>92</v>
      </c>
      <c r="J126" s="13">
        <v>254.14</v>
      </c>
      <c r="K126" s="14">
        <f t="shared" si="7"/>
        <v>23380.879999999997</v>
      </c>
      <c r="L126" s="12">
        <v>2402</v>
      </c>
      <c r="M126" s="13">
        <v>252.29</v>
      </c>
      <c r="N126" s="14">
        <f t="shared" si="8"/>
        <v>606000.57999999996</v>
      </c>
      <c r="O126" s="45">
        <f t="shared" si="9"/>
        <v>7501854.2800000003</v>
      </c>
    </row>
    <row r="127" spans="1:15" x14ac:dyDescent="0.25">
      <c r="A127" s="7" t="s">
        <v>225</v>
      </c>
      <c r="B127" s="7" t="s">
        <v>226</v>
      </c>
      <c r="C127" s="12">
        <v>35</v>
      </c>
      <c r="D127" s="13">
        <v>309.60000000000002</v>
      </c>
      <c r="E127" s="14">
        <f t="shared" si="5"/>
        <v>10836</v>
      </c>
      <c r="F127" s="12">
        <v>22169</v>
      </c>
      <c r="G127" s="13">
        <v>306.74</v>
      </c>
      <c r="H127" s="6">
        <f t="shared" si="6"/>
        <v>6800119.0600000005</v>
      </c>
      <c r="I127" s="12">
        <v>0</v>
      </c>
      <c r="J127" s="13">
        <v>309.60000000000002</v>
      </c>
      <c r="K127" s="14">
        <f t="shared" si="7"/>
        <v>0</v>
      </c>
      <c r="L127" s="12">
        <v>78</v>
      </c>
      <c r="M127" s="13">
        <v>306.74</v>
      </c>
      <c r="N127" s="14">
        <f t="shared" si="8"/>
        <v>23925.72</v>
      </c>
      <c r="O127" s="45">
        <f t="shared" si="9"/>
        <v>6834880.7800000003</v>
      </c>
    </row>
    <row r="128" spans="1:15" x14ac:dyDescent="0.25">
      <c r="A128" s="7" t="s">
        <v>1202</v>
      </c>
      <c r="B128" s="7" t="s">
        <v>1299</v>
      </c>
      <c r="C128" s="12">
        <v>0</v>
      </c>
      <c r="D128" s="13">
        <v>328.41</v>
      </c>
      <c r="E128" s="14">
        <f t="shared" si="5"/>
        <v>0</v>
      </c>
      <c r="F128" s="12">
        <v>54580</v>
      </c>
      <c r="G128" s="13">
        <v>325.55</v>
      </c>
      <c r="H128" s="6">
        <f t="shared" si="6"/>
        <v>17768519</v>
      </c>
      <c r="I128" s="12">
        <v>0</v>
      </c>
      <c r="J128" s="13">
        <v>328.41</v>
      </c>
      <c r="K128" s="14">
        <f t="shared" si="7"/>
        <v>0</v>
      </c>
      <c r="L128" s="12">
        <v>19037</v>
      </c>
      <c r="M128" s="13">
        <v>325.55</v>
      </c>
      <c r="N128" s="14">
        <f t="shared" si="8"/>
        <v>6197495.3500000006</v>
      </c>
      <c r="O128" s="45">
        <f t="shared" si="9"/>
        <v>23966014.350000001</v>
      </c>
    </row>
    <row r="129" spans="1:15" x14ac:dyDescent="0.25">
      <c r="A129" s="7" t="s">
        <v>227</v>
      </c>
      <c r="B129" s="7" t="s">
        <v>228</v>
      </c>
      <c r="C129" s="12">
        <v>21851</v>
      </c>
      <c r="D129" s="13">
        <v>305.87</v>
      </c>
      <c r="E129" s="14">
        <f t="shared" si="5"/>
        <v>6683565.3700000001</v>
      </c>
      <c r="F129" s="12">
        <v>48177</v>
      </c>
      <c r="G129" s="13">
        <v>303.47000000000003</v>
      </c>
      <c r="H129" s="6">
        <f t="shared" si="6"/>
        <v>14620274.190000001</v>
      </c>
      <c r="I129" s="12">
        <v>4797</v>
      </c>
      <c r="J129" s="13">
        <v>305.87</v>
      </c>
      <c r="K129" s="14">
        <f t="shared" si="7"/>
        <v>1467258.3900000001</v>
      </c>
      <c r="L129" s="12">
        <v>10577</v>
      </c>
      <c r="M129" s="13">
        <v>303.47000000000003</v>
      </c>
      <c r="N129" s="14">
        <f t="shared" si="8"/>
        <v>3209802.1900000004</v>
      </c>
      <c r="O129" s="45">
        <f t="shared" si="9"/>
        <v>25980900.140000004</v>
      </c>
    </row>
    <row r="130" spans="1:15" x14ac:dyDescent="0.25">
      <c r="A130" s="7" t="s">
        <v>229</v>
      </c>
      <c r="B130" s="7" t="s">
        <v>230</v>
      </c>
      <c r="C130" s="12">
        <v>0</v>
      </c>
      <c r="D130" s="13">
        <v>313.8</v>
      </c>
      <c r="E130" s="14">
        <f t="shared" si="5"/>
        <v>0</v>
      </c>
      <c r="F130" s="12">
        <v>50499</v>
      </c>
      <c r="G130" s="13">
        <v>311</v>
      </c>
      <c r="H130" s="6">
        <f t="shared" si="6"/>
        <v>15705189</v>
      </c>
      <c r="I130" s="12">
        <v>0</v>
      </c>
      <c r="J130" s="13">
        <v>313.8</v>
      </c>
      <c r="K130" s="14">
        <f t="shared" si="7"/>
        <v>0</v>
      </c>
      <c r="L130" s="12">
        <v>7511</v>
      </c>
      <c r="M130" s="13">
        <v>311</v>
      </c>
      <c r="N130" s="14">
        <f t="shared" si="8"/>
        <v>2335921</v>
      </c>
      <c r="O130" s="45">
        <f t="shared" si="9"/>
        <v>18041110</v>
      </c>
    </row>
    <row r="131" spans="1:15" x14ac:dyDescent="0.25">
      <c r="A131" s="7" t="s">
        <v>231</v>
      </c>
      <c r="B131" s="7" t="s">
        <v>232</v>
      </c>
      <c r="C131" s="12">
        <v>2294</v>
      </c>
      <c r="D131" s="13">
        <v>293.38</v>
      </c>
      <c r="E131" s="14">
        <f t="shared" si="5"/>
        <v>673013.72</v>
      </c>
      <c r="F131" s="12">
        <v>34477</v>
      </c>
      <c r="G131" s="13">
        <v>290.66000000000003</v>
      </c>
      <c r="H131" s="6">
        <f t="shared" si="6"/>
        <v>10021084.82</v>
      </c>
      <c r="I131" s="12">
        <v>259</v>
      </c>
      <c r="J131" s="13">
        <v>293.38</v>
      </c>
      <c r="K131" s="14">
        <f t="shared" si="7"/>
        <v>75985.42</v>
      </c>
      <c r="L131" s="12">
        <v>3896</v>
      </c>
      <c r="M131" s="13">
        <v>290.66000000000003</v>
      </c>
      <c r="N131" s="14">
        <f t="shared" si="8"/>
        <v>1132411.3600000001</v>
      </c>
      <c r="O131" s="45">
        <f t="shared" si="9"/>
        <v>11902495.32</v>
      </c>
    </row>
    <row r="132" spans="1:15" x14ac:dyDescent="0.25">
      <c r="A132" s="7" t="s">
        <v>20</v>
      </c>
      <c r="B132" s="7" t="s">
        <v>1249</v>
      </c>
      <c r="C132" s="12">
        <v>1026</v>
      </c>
      <c r="D132" s="13">
        <v>210.84</v>
      </c>
      <c r="E132" s="14">
        <f t="shared" si="5"/>
        <v>216321.84</v>
      </c>
      <c r="F132" s="12">
        <v>7672</v>
      </c>
      <c r="G132" s="13">
        <v>208.94</v>
      </c>
      <c r="H132" s="6">
        <f t="shared" si="6"/>
        <v>1602987.68</v>
      </c>
      <c r="I132" s="12">
        <v>111</v>
      </c>
      <c r="J132" s="13">
        <v>210.84</v>
      </c>
      <c r="K132" s="14">
        <f t="shared" si="7"/>
        <v>23403.24</v>
      </c>
      <c r="L132" s="12">
        <v>826</v>
      </c>
      <c r="M132" s="13">
        <v>208.94</v>
      </c>
      <c r="N132" s="14">
        <f t="shared" si="8"/>
        <v>172584.44</v>
      </c>
      <c r="O132" s="45">
        <f t="shared" si="9"/>
        <v>2015297.2</v>
      </c>
    </row>
    <row r="133" spans="1:15" x14ac:dyDescent="0.25">
      <c r="A133" s="7" t="s">
        <v>1326</v>
      </c>
      <c r="B133" s="7" t="s">
        <v>1350</v>
      </c>
      <c r="C133" s="12">
        <v>317</v>
      </c>
      <c r="D133" s="13">
        <v>345.67</v>
      </c>
      <c r="E133" s="14">
        <f t="shared" si="5"/>
        <v>109577.39</v>
      </c>
      <c r="F133" s="12">
        <v>18962</v>
      </c>
      <c r="G133" s="13">
        <v>342.76</v>
      </c>
      <c r="H133" s="6">
        <f t="shared" si="6"/>
        <v>6499415.1200000001</v>
      </c>
      <c r="I133" s="12">
        <v>35</v>
      </c>
      <c r="J133" s="13">
        <v>345.67</v>
      </c>
      <c r="K133" s="14">
        <f t="shared" si="7"/>
        <v>12098.45</v>
      </c>
      <c r="L133" s="12">
        <v>2110</v>
      </c>
      <c r="M133" s="13">
        <v>342.76</v>
      </c>
      <c r="N133" s="14">
        <f t="shared" si="8"/>
        <v>723223.6</v>
      </c>
      <c r="O133" s="45">
        <f t="shared" si="9"/>
        <v>7344314.5599999996</v>
      </c>
    </row>
    <row r="134" spans="1:15" x14ac:dyDescent="0.25">
      <c r="A134" s="7" t="s">
        <v>233</v>
      </c>
      <c r="B134" s="7" t="s">
        <v>1059</v>
      </c>
      <c r="C134" s="12">
        <v>15746</v>
      </c>
      <c r="D134" s="13">
        <v>256.33</v>
      </c>
      <c r="E134" s="14">
        <f t="shared" si="5"/>
        <v>4036172.1799999997</v>
      </c>
      <c r="F134" s="12">
        <v>31012</v>
      </c>
      <c r="G134" s="13">
        <v>253.98</v>
      </c>
      <c r="H134" s="6">
        <f t="shared" si="6"/>
        <v>7876427.7599999998</v>
      </c>
      <c r="I134" s="12">
        <v>5041</v>
      </c>
      <c r="J134" s="13">
        <v>256.33</v>
      </c>
      <c r="K134" s="14">
        <f t="shared" si="7"/>
        <v>1292159.53</v>
      </c>
      <c r="L134" s="12">
        <v>9929</v>
      </c>
      <c r="M134" s="13">
        <v>253.98</v>
      </c>
      <c r="N134" s="14">
        <f t="shared" si="8"/>
        <v>2521767.42</v>
      </c>
      <c r="O134" s="45">
        <f t="shared" si="9"/>
        <v>15726526.889999999</v>
      </c>
    </row>
    <row r="135" spans="1:15" x14ac:dyDescent="0.25">
      <c r="A135" s="7" t="s">
        <v>235</v>
      </c>
      <c r="B135" s="7" t="s">
        <v>1060</v>
      </c>
      <c r="C135" s="12">
        <v>0</v>
      </c>
      <c r="D135" s="13">
        <v>306.77999999999997</v>
      </c>
      <c r="E135" s="14">
        <f t="shared" si="5"/>
        <v>0</v>
      </c>
      <c r="F135" s="12">
        <v>49139</v>
      </c>
      <c r="G135" s="13">
        <v>304.02999999999997</v>
      </c>
      <c r="H135" s="6">
        <f t="shared" si="6"/>
        <v>14939730.169999998</v>
      </c>
      <c r="I135" s="12">
        <v>0</v>
      </c>
      <c r="J135" s="13">
        <v>306.77999999999997</v>
      </c>
      <c r="K135" s="14">
        <f t="shared" si="7"/>
        <v>0</v>
      </c>
      <c r="L135" s="12">
        <v>7144</v>
      </c>
      <c r="M135" s="13">
        <v>304.02999999999997</v>
      </c>
      <c r="N135" s="14">
        <f t="shared" si="8"/>
        <v>2171990.3199999998</v>
      </c>
      <c r="O135" s="45">
        <f t="shared" si="9"/>
        <v>17111720.489999998</v>
      </c>
    </row>
    <row r="136" spans="1:15" x14ac:dyDescent="0.25">
      <c r="A136" s="7" t="s">
        <v>237</v>
      </c>
      <c r="B136" s="7" t="s">
        <v>238</v>
      </c>
      <c r="C136" s="12">
        <v>130</v>
      </c>
      <c r="D136" s="13">
        <v>207.58</v>
      </c>
      <c r="E136" s="14">
        <f t="shared" si="5"/>
        <v>26985.4</v>
      </c>
      <c r="F136" s="12">
        <v>13472</v>
      </c>
      <c r="G136" s="13">
        <v>205.69</v>
      </c>
      <c r="H136" s="6">
        <f t="shared" si="6"/>
        <v>2771055.68</v>
      </c>
      <c r="I136" s="12">
        <v>12</v>
      </c>
      <c r="J136" s="13">
        <v>207.58</v>
      </c>
      <c r="K136" s="14">
        <f t="shared" si="7"/>
        <v>2490.96</v>
      </c>
      <c r="L136" s="12">
        <v>1223</v>
      </c>
      <c r="M136" s="13">
        <v>205.69</v>
      </c>
      <c r="N136" s="14">
        <f t="shared" si="8"/>
        <v>251558.87</v>
      </c>
      <c r="O136" s="45">
        <f t="shared" si="9"/>
        <v>3052090.91</v>
      </c>
    </row>
    <row r="137" spans="1:15" x14ac:dyDescent="0.25">
      <c r="A137" s="7" t="s">
        <v>239</v>
      </c>
      <c r="B137" s="7" t="s">
        <v>240</v>
      </c>
      <c r="C137" s="12">
        <v>10600</v>
      </c>
      <c r="D137" s="13">
        <v>298</v>
      </c>
      <c r="E137" s="14">
        <f t="shared" si="5"/>
        <v>3158800</v>
      </c>
      <c r="F137" s="12">
        <v>21804</v>
      </c>
      <c r="G137" s="13">
        <v>295.10000000000002</v>
      </c>
      <c r="H137" s="6">
        <f t="shared" si="6"/>
        <v>6434360.4000000004</v>
      </c>
      <c r="I137" s="12">
        <v>3046</v>
      </c>
      <c r="J137" s="13">
        <v>298</v>
      </c>
      <c r="K137" s="14">
        <f t="shared" si="7"/>
        <v>907708</v>
      </c>
      <c r="L137" s="12">
        <v>6265</v>
      </c>
      <c r="M137" s="13">
        <v>295.10000000000002</v>
      </c>
      <c r="N137" s="14">
        <f t="shared" si="8"/>
        <v>1848801.5000000002</v>
      </c>
      <c r="O137" s="45">
        <f t="shared" si="9"/>
        <v>12349669.9</v>
      </c>
    </row>
    <row r="138" spans="1:15" x14ac:dyDescent="0.25">
      <c r="A138" s="7" t="s">
        <v>924</v>
      </c>
      <c r="B138" s="7" t="s">
        <v>1061</v>
      </c>
      <c r="C138" s="12">
        <v>0</v>
      </c>
      <c r="D138" s="13">
        <v>174.25</v>
      </c>
      <c r="E138" s="14">
        <f t="shared" si="5"/>
        <v>0</v>
      </c>
      <c r="F138" s="12">
        <v>8853</v>
      </c>
      <c r="G138" s="13">
        <v>173.06</v>
      </c>
      <c r="H138" s="6">
        <f t="shared" si="6"/>
        <v>1532100.18</v>
      </c>
      <c r="I138" s="12">
        <v>0</v>
      </c>
      <c r="J138" s="13">
        <v>174.25</v>
      </c>
      <c r="K138" s="14">
        <f t="shared" si="7"/>
        <v>0</v>
      </c>
      <c r="L138" s="12">
        <v>455</v>
      </c>
      <c r="M138" s="13">
        <v>173.06</v>
      </c>
      <c r="N138" s="14">
        <f t="shared" si="8"/>
        <v>78742.3</v>
      </c>
      <c r="O138" s="45">
        <f t="shared" si="9"/>
        <v>1610842.48</v>
      </c>
    </row>
    <row r="139" spans="1:15" x14ac:dyDescent="0.25">
      <c r="A139" s="7" t="s">
        <v>241</v>
      </c>
      <c r="B139" s="7" t="s">
        <v>1300</v>
      </c>
      <c r="C139" s="12">
        <v>506</v>
      </c>
      <c r="D139" s="13">
        <v>177.08</v>
      </c>
      <c r="E139" s="14">
        <f t="shared" si="5"/>
        <v>89602.48000000001</v>
      </c>
      <c r="F139" s="12">
        <v>16338</v>
      </c>
      <c r="G139" s="13">
        <v>175.66</v>
      </c>
      <c r="H139" s="6">
        <f t="shared" si="6"/>
        <v>2869933.08</v>
      </c>
      <c r="I139" s="12">
        <v>33</v>
      </c>
      <c r="J139" s="13">
        <v>177.08</v>
      </c>
      <c r="K139" s="14">
        <f t="shared" si="7"/>
        <v>5843.64</v>
      </c>
      <c r="L139" s="12">
        <v>1072</v>
      </c>
      <c r="M139" s="13">
        <v>175.66</v>
      </c>
      <c r="N139" s="14">
        <f t="shared" si="8"/>
        <v>188307.52</v>
      </c>
      <c r="O139" s="45">
        <f t="shared" si="9"/>
        <v>3153686.72</v>
      </c>
    </row>
    <row r="140" spans="1:15" x14ac:dyDescent="0.25">
      <c r="A140" s="7" t="s">
        <v>428</v>
      </c>
      <c r="B140" s="7" t="s">
        <v>1250</v>
      </c>
      <c r="C140" s="12">
        <v>264</v>
      </c>
      <c r="D140" s="13">
        <v>178.73</v>
      </c>
      <c r="E140" s="14">
        <f t="shared" ref="E140:E203" si="10">C140*D140</f>
        <v>47184.719999999994</v>
      </c>
      <c r="F140" s="12">
        <v>14407</v>
      </c>
      <c r="G140" s="13">
        <v>177.26</v>
      </c>
      <c r="H140" s="6">
        <f t="shared" ref="H140:H203" si="11">F140*G140</f>
        <v>2553784.8199999998</v>
      </c>
      <c r="I140" s="12">
        <v>10</v>
      </c>
      <c r="J140" s="13">
        <v>178.73</v>
      </c>
      <c r="K140" s="14">
        <f t="shared" ref="K140:K203" si="12">I140*J140</f>
        <v>1787.3</v>
      </c>
      <c r="L140" s="12">
        <v>552</v>
      </c>
      <c r="M140" s="13">
        <v>177.26</v>
      </c>
      <c r="N140" s="14">
        <f t="shared" ref="N140:N203" si="13">L140*M140</f>
        <v>97847.51999999999</v>
      </c>
      <c r="O140" s="45">
        <f t="shared" ref="O140:O203" si="14">E140+H140+K140+N140</f>
        <v>2700604.36</v>
      </c>
    </row>
    <row r="141" spans="1:15" x14ac:dyDescent="0.25">
      <c r="A141" s="7" t="s">
        <v>243</v>
      </c>
      <c r="B141" s="7" t="s">
        <v>244</v>
      </c>
      <c r="C141" s="12">
        <v>783</v>
      </c>
      <c r="D141" s="13">
        <v>208.71</v>
      </c>
      <c r="E141" s="14">
        <f t="shared" si="10"/>
        <v>163419.93</v>
      </c>
      <c r="F141" s="12">
        <v>30553</v>
      </c>
      <c r="G141" s="13">
        <v>207.23</v>
      </c>
      <c r="H141" s="6">
        <f t="shared" si="11"/>
        <v>6331498.1899999995</v>
      </c>
      <c r="I141" s="12">
        <v>11</v>
      </c>
      <c r="J141" s="13">
        <v>208.71</v>
      </c>
      <c r="K141" s="14">
        <f t="shared" si="12"/>
        <v>2295.81</v>
      </c>
      <c r="L141" s="12">
        <v>444</v>
      </c>
      <c r="M141" s="13">
        <v>207.23</v>
      </c>
      <c r="N141" s="14">
        <f t="shared" si="13"/>
        <v>92010.12</v>
      </c>
      <c r="O141" s="45">
        <f t="shared" si="14"/>
        <v>6589224.0499999989</v>
      </c>
    </row>
    <row r="142" spans="1:15" x14ac:dyDescent="0.25">
      <c r="A142" s="7" t="s">
        <v>245</v>
      </c>
      <c r="B142" s="7" t="s">
        <v>246</v>
      </c>
      <c r="C142" s="12">
        <v>0</v>
      </c>
      <c r="D142" s="13">
        <v>195.79</v>
      </c>
      <c r="E142" s="14">
        <f t="shared" si="10"/>
        <v>0</v>
      </c>
      <c r="F142" s="12">
        <v>3635</v>
      </c>
      <c r="G142" s="13">
        <v>194.44</v>
      </c>
      <c r="H142" s="6">
        <f t="shared" si="11"/>
        <v>706789.4</v>
      </c>
      <c r="I142" s="12">
        <v>0</v>
      </c>
      <c r="J142" s="13">
        <v>195.79</v>
      </c>
      <c r="K142" s="14">
        <f t="shared" si="12"/>
        <v>0</v>
      </c>
      <c r="L142" s="12">
        <v>0</v>
      </c>
      <c r="M142" s="13">
        <v>194.44</v>
      </c>
      <c r="N142" s="14">
        <f t="shared" si="13"/>
        <v>0</v>
      </c>
      <c r="O142" s="45">
        <f t="shared" si="14"/>
        <v>706789.4</v>
      </c>
    </row>
    <row r="143" spans="1:15" x14ac:dyDescent="0.25">
      <c r="A143" s="7" t="s">
        <v>21</v>
      </c>
      <c r="B143" s="7" t="s">
        <v>1251</v>
      </c>
      <c r="C143" s="12">
        <v>333</v>
      </c>
      <c r="D143" s="13">
        <v>205.14</v>
      </c>
      <c r="E143" s="14">
        <f t="shared" si="10"/>
        <v>68311.62</v>
      </c>
      <c r="F143" s="12">
        <v>6886</v>
      </c>
      <c r="G143" s="13">
        <v>203.33</v>
      </c>
      <c r="H143" s="6">
        <f t="shared" si="11"/>
        <v>1400130.3800000001</v>
      </c>
      <c r="I143" s="12">
        <v>9</v>
      </c>
      <c r="J143" s="13">
        <v>205.14</v>
      </c>
      <c r="K143" s="14">
        <f t="shared" si="12"/>
        <v>1846.2599999999998</v>
      </c>
      <c r="L143" s="12">
        <v>189</v>
      </c>
      <c r="M143" s="13">
        <v>203.33</v>
      </c>
      <c r="N143" s="14">
        <f t="shared" si="13"/>
        <v>38429.370000000003</v>
      </c>
      <c r="O143" s="45">
        <f t="shared" si="14"/>
        <v>1508717.6300000001</v>
      </c>
    </row>
    <row r="144" spans="1:15" x14ac:dyDescent="0.25">
      <c r="A144" s="7" t="s">
        <v>247</v>
      </c>
      <c r="B144" s="7" t="s">
        <v>248</v>
      </c>
      <c r="C144" s="12">
        <v>21</v>
      </c>
      <c r="D144" s="13">
        <v>186.01</v>
      </c>
      <c r="E144" s="14">
        <f t="shared" si="10"/>
        <v>3906.21</v>
      </c>
      <c r="F144" s="12">
        <v>27102</v>
      </c>
      <c r="G144" s="13">
        <v>184.58</v>
      </c>
      <c r="H144" s="6">
        <f t="shared" si="11"/>
        <v>5002487.16</v>
      </c>
      <c r="I144" s="12">
        <v>1</v>
      </c>
      <c r="J144" s="13">
        <v>186.01</v>
      </c>
      <c r="K144" s="14">
        <f t="shared" si="12"/>
        <v>186.01</v>
      </c>
      <c r="L144" s="12">
        <v>926</v>
      </c>
      <c r="M144" s="13">
        <v>184.58</v>
      </c>
      <c r="N144" s="14">
        <f t="shared" si="13"/>
        <v>170921.08000000002</v>
      </c>
      <c r="O144" s="45">
        <f t="shared" si="14"/>
        <v>5177500.46</v>
      </c>
    </row>
    <row r="145" spans="1:15" x14ac:dyDescent="0.25">
      <c r="A145" s="7" t="s">
        <v>249</v>
      </c>
      <c r="B145" s="7" t="s">
        <v>250</v>
      </c>
      <c r="C145" s="12">
        <v>0</v>
      </c>
      <c r="D145" s="13">
        <v>287.12</v>
      </c>
      <c r="E145" s="14">
        <f t="shared" si="10"/>
        <v>0</v>
      </c>
      <c r="F145" s="12">
        <v>60843</v>
      </c>
      <c r="G145" s="13">
        <v>284.62</v>
      </c>
      <c r="H145" s="6">
        <f t="shared" si="11"/>
        <v>17317134.66</v>
      </c>
      <c r="I145" s="12">
        <v>0</v>
      </c>
      <c r="J145" s="13">
        <v>287.12</v>
      </c>
      <c r="K145" s="14">
        <f t="shared" si="12"/>
        <v>0</v>
      </c>
      <c r="L145" s="12">
        <v>5298</v>
      </c>
      <c r="M145" s="13">
        <v>284.62</v>
      </c>
      <c r="N145" s="14">
        <f t="shared" si="13"/>
        <v>1507916.76</v>
      </c>
      <c r="O145" s="45">
        <f t="shared" si="14"/>
        <v>18825051.420000002</v>
      </c>
    </row>
    <row r="146" spans="1:15" x14ac:dyDescent="0.25">
      <c r="A146" s="7" t="s">
        <v>251</v>
      </c>
      <c r="B146" s="7" t="s">
        <v>252</v>
      </c>
      <c r="C146" s="12">
        <v>730</v>
      </c>
      <c r="D146" s="13">
        <v>203.75</v>
      </c>
      <c r="E146" s="14">
        <f t="shared" si="10"/>
        <v>148737.5</v>
      </c>
      <c r="F146" s="12">
        <v>67719</v>
      </c>
      <c r="G146" s="13">
        <v>202.1</v>
      </c>
      <c r="H146" s="6">
        <f t="shared" si="11"/>
        <v>13686009.9</v>
      </c>
      <c r="I146" s="12">
        <v>57</v>
      </c>
      <c r="J146" s="13">
        <v>203.75</v>
      </c>
      <c r="K146" s="14">
        <f t="shared" si="12"/>
        <v>11613.75</v>
      </c>
      <c r="L146" s="12">
        <v>5315</v>
      </c>
      <c r="M146" s="13">
        <v>202.1</v>
      </c>
      <c r="N146" s="14">
        <f t="shared" si="13"/>
        <v>1074161.5</v>
      </c>
      <c r="O146" s="45">
        <f t="shared" si="14"/>
        <v>14920522.65</v>
      </c>
    </row>
    <row r="147" spans="1:15" x14ac:dyDescent="0.25">
      <c r="A147" s="7" t="s">
        <v>253</v>
      </c>
      <c r="B147" s="7" t="s">
        <v>254</v>
      </c>
      <c r="C147" s="12">
        <v>0</v>
      </c>
      <c r="D147" s="13">
        <v>223.88</v>
      </c>
      <c r="E147" s="14">
        <f t="shared" si="10"/>
        <v>0</v>
      </c>
      <c r="F147" s="12">
        <v>11284</v>
      </c>
      <c r="G147" s="13">
        <v>221.99</v>
      </c>
      <c r="H147" s="6">
        <f t="shared" si="11"/>
        <v>2504935.16</v>
      </c>
      <c r="I147" s="12">
        <v>0</v>
      </c>
      <c r="J147" s="13">
        <v>223.88</v>
      </c>
      <c r="K147" s="14">
        <f t="shared" si="12"/>
        <v>0</v>
      </c>
      <c r="L147" s="12">
        <v>949</v>
      </c>
      <c r="M147" s="13">
        <v>221.99</v>
      </c>
      <c r="N147" s="14">
        <f t="shared" si="13"/>
        <v>210668.51</v>
      </c>
      <c r="O147" s="45">
        <f t="shared" si="14"/>
        <v>2715603.67</v>
      </c>
    </row>
    <row r="148" spans="1:15" x14ac:dyDescent="0.25">
      <c r="A148" s="7" t="s">
        <v>255</v>
      </c>
      <c r="B148" s="7" t="s">
        <v>256</v>
      </c>
      <c r="C148" s="12">
        <v>0</v>
      </c>
      <c r="D148" s="13">
        <v>219.41</v>
      </c>
      <c r="E148" s="14">
        <f t="shared" si="10"/>
        <v>0</v>
      </c>
      <c r="F148" s="12">
        <v>28297</v>
      </c>
      <c r="G148" s="13">
        <v>217.58</v>
      </c>
      <c r="H148" s="6">
        <f t="shared" si="11"/>
        <v>6156861.2600000007</v>
      </c>
      <c r="I148" s="12">
        <v>0</v>
      </c>
      <c r="J148" s="13">
        <v>219.41</v>
      </c>
      <c r="K148" s="14">
        <f t="shared" si="12"/>
        <v>0</v>
      </c>
      <c r="L148" s="12">
        <v>1651</v>
      </c>
      <c r="M148" s="13">
        <v>217.58</v>
      </c>
      <c r="N148" s="14">
        <f t="shared" si="13"/>
        <v>359224.58</v>
      </c>
      <c r="O148" s="45">
        <f t="shared" si="14"/>
        <v>6516085.8400000008</v>
      </c>
    </row>
    <row r="149" spans="1:15" x14ac:dyDescent="0.25">
      <c r="A149" s="7" t="s">
        <v>257</v>
      </c>
      <c r="B149" s="7" t="s">
        <v>258</v>
      </c>
      <c r="C149" s="12">
        <v>0</v>
      </c>
      <c r="D149" s="13">
        <v>214.61</v>
      </c>
      <c r="E149" s="14">
        <f t="shared" si="10"/>
        <v>0</v>
      </c>
      <c r="F149" s="12">
        <v>14544</v>
      </c>
      <c r="G149" s="13">
        <v>212.79</v>
      </c>
      <c r="H149" s="6">
        <f t="shared" si="11"/>
        <v>3094817.76</v>
      </c>
      <c r="I149" s="12">
        <v>0</v>
      </c>
      <c r="J149" s="13">
        <v>214.61</v>
      </c>
      <c r="K149" s="14">
        <f t="shared" si="12"/>
        <v>0</v>
      </c>
      <c r="L149" s="12">
        <v>1297</v>
      </c>
      <c r="M149" s="13">
        <v>212.79</v>
      </c>
      <c r="N149" s="14">
        <f t="shared" si="13"/>
        <v>275988.63</v>
      </c>
      <c r="O149" s="45">
        <f t="shared" si="14"/>
        <v>3370806.3899999997</v>
      </c>
    </row>
    <row r="150" spans="1:15" x14ac:dyDescent="0.25">
      <c r="A150" s="7" t="s">
        <v>259</v>
      </c>
      <c r="B150" s="7" t="s">
        <v>260</v>
      </c>
      <c r="C150" s="12">
        <v>0</v>
      </c>
      <c r="D150" s="13">
        <v>223.81</v>
      </c>
      <c r="E150" s="14">
        <f t="shared" si="10"/>
        <v>0</v>
      </c>
      <c r="F150" s="12">
        <v>24844</v>
      </c>
      <c r="G150" s="13">
        <v>221.9</v>
      </c>
      <c r="H150" s="6">
        <f t="shared" si="11"/>
        <v>5512883.6000000006</v>
      </c>
      <c r="I150" s="12">
        <v>0</v>
      </c>
      <c r="J150" s="13">
        <v>223.81</v>
      </c>
      <c r="K150" s="14">
        <f t="shared" si="12"/>
        <v>0</v>
      </c>
      <c r="L150" s="12">
        <v>990</v>
      </c>
      <c r="M150" s="13">
        <v>221.9</v>
      </c>
      <c r="N150" s="14">
        <f t="shared" si="13"/>
        <v>219681</v>
      </c>
      <c r="O150" s="45">
        <f t="shared" si="14"/>
        <v>5732564.6000000006</v>
      </c>
    </row>
    <row r="151" spans="1:15" x14ac:dyDescent="0.25">
      <c r="A151" s="7" t="s">
        <v>261</v>
      </c>
      <c r="B151" s="7" t="s">
        <v>262</v>
      </c>
      <c r="C151" s="12">
        <v>0</v>
      </c>
      <c r="D151" s="13">
        <v>225.95</v>
      </c>
      <c r="E151" s="14">
        <f t="shared" si="10"/>
        <v>0</v>
      </c>
      <c r="F151" s="12">
        <v>23078</v>
      </c>
      <c r="G151" s="13">
        <v>224.18</v>
      </c>
      <c r="H151" s="6">
        <f t="shared" si="11"/>
        <v>5173626.04</v>
      </c>
      <c r="I151" s="12">
        <v>0</v>
      </c>
      <c r="J151" s="13">
        <v>225.95</v>
      </c>
      <c r="K151" s="14">
        <f t="shared" si="12"/>
        <v>0</v>
      </c>
      <c r="L151" s="12">
        <v>2514</v>
      </c>
      <c r="M151" s="13">
        <v>224.18</v>
      </c>
      <c r="N151" s="14">
        <f t="shared" si="13"/>
        <v>563588.52</v>
      </c>
      <c r="O151" s="45">
        <f t="shared" si="14"/>
        <v>5737214.5600000005</v>
      </c>
    </row>
    <row r="152" spans="1:15" x14ac:dyDescent="0.25">
      <c r="A152" s="7" t="s">
        <v>263</v>
      </c>
      <c r="B152" s="7" t="s">
        <v>264</v>
      </c>
      <c r="C152" s="12">
        <v>16</v>
      </c>
      <c r="D152" s="13">
        <v>218.71</v>
      </c>
      <c r="E152" s="14">
        <f t="shared" si="10"/>
        <v>3499.36</v>
      </c>
      <c r="F152" s="12">
        <v>13116</v>
      </c>
      <c r="G152" s="13">
        <v>216.86</v>
      </c>
      <c r="H152" s="6">
        <f t="shared" si="11"/>
        <v>2844335.7600000002</v>
      </c>
      <c r="I152" s="12">
        <v>0</v>
      </c>
      <c r="J152" s="13">
        <v>218.71</v>
      </c>
      <c r="K152" s="14">
        <f t="shared" si="12"/>
        <v>0</v>
      </c>
      <c r="L152" s="12">
        <v>305</v>
      </c>
      <c r="M152" s="13">
        <v>216.86</v>
      </c>
      <c r="N152" s="14">
        <f t="shared" si="13"/>
        <v>66142.3</v>
      </c>
      <c r="O152" s="45">
        <f t="shared" si="14"/>
        <v>2913977.42</v>
      </c>
    </row>
    <row r="153" spans="1:15" x14ac:dyDescent="0.25">
      <c r="A153" s="7" t="s">
        <v>265</v>
      </c>
      <c r="B153" s="7" t="s">
        <v>266</v>
      </c>
      <c r="C153" s="12">
        <v>0</v>
      </c>
      <c r="D153" s="13">
        <v>225.75</v>
      </c>
      <c r="E153" s="14">
        <f t="shared" si="10"/>
        <v>0</v>
      </c>
      <c r="F153" s="12">
        <v>23278</v>
      </c>
      <c r="G153" s="13">
        <v>223.97</v>
      </c>
      <c r="H153" s="6">
        <f t="shared" si="11"/>
        <v>5213573.66</v>
      </c>
      <c r="I153" s="12">
        <v>0</v>
      </c>
      <c r="J153" s="13">
        <v>225.75</v>
      </c>
      <c r="K153" s="14">
        <f t="shared" si="12"/>
        <v>0</v>
      </c>
      <c r="L153" s="12">
        <v>247</v>
      </c>
      <c r="M153" s="13">
        <v>223.97</v>
      </c>
      <c r="N153" s="14">
        <f t="shared" si="13"/>
        <v>55320.59</v>
      </c>
      <c r="O153" s="45">
        <f t="shared" si="14"/>
        <v>5268894.25</v>
      </c>
    </row>
    <row r="154" spans="1:15" x14ac:dyDescent="0.25">
      <c r="A154" s="7" t="s">
        <v>1203</v>
      </c>
      <c r="B154" s="7" t="s">
        <v>1252</v>
      </c>
      <c r="C154" s="12">
        <v>0</v>
      </c>
      <c r="D154" s="13">
        <v>223.88</v>
      </c>
      <c r="E154" s="14">
        <f t="shared" si="10"/>
        <v>0</v>
      </c>
      <c r="F154" s="12">
        <v>22648</v>
      </c>
      <c r="G154" s="13">
        <v>221.97</v>
      </c>
      <c r="H154" s="6">
        <f t="shared" si="11"/>
        <v>5027176.5599999996</v>
      </c>
      <c r="I154" s="12">
        <v>0</v>
      </c>
      <c r="J154" s="13">
        <v>223.88</v>
      </c>
      <c r="K154" s="14">
        <f t="shared" si="12"/>
        <v>0</v>
      </c>
      <c r="L154" s="12">
        <v>929</v>
      </c>
      <c r="M154" s="13">
        <v>221.97</v>
      </c>
      <c r="N154" s="14">
        <f t="shared" si="13"/>
        <v>206210.13</v>
      </c>
      <c r="O154" s="45">
        <f t="shared" si="14"/>
        <v>5233386.6899999995</v>
      </c>
    </row>
    <row r="155" spans="1:15" x14ac:dyDescent="0.25">
      <c r="A155" s="7" t="s">
        <v>1204</v>
      </c>
      <c r="B155" s="7" t="s">
        <v>1253</v>
      </c>
      <c r="C155" s="12">
        <v>365</v>
      </c>
      <c r="D155" s="13">
        <v>200.89</v>
      </c>
      <c r="E155" s="14">
        <f t="shared" si="10"/>
        <v>73324.849999999991</v>
      </c>
      <c r="F155" s="12">
        <v>14751</v>
      </c>
      <c r="G155" s="13">
        <v>199.24</v>
      </c>
      <c r="H155" s="6">
        <f t="shared" si="11"/>
        <v>2938989.24</v>
      </c>
      <c r="I155" s="12">
        <v>11</v>
      </c>
      <c r="J155" s="13">
        <v>200.89</v>
      </c>
      <c r="K155" s="14">
        <f t="shared" si="12"/>
        <v>2209.79</v>
      </c>
      <c r="L155" s="12">
        <v>444</v>
      </c>
      <c r="M155" s="13">
        <v>199.24</v>
      </c>
      <c r="N155" s="14">
        <f t="shared" si="13"/>
        <v>88462.56</v>
      </c>
      <c r="O155" s="45">
        <f t="shared" si="14"/>
        <v>3102986.4400000004</v>
      </c>
    </row>
    <row r="156" spans="1:15" x14ac:dyDescent="0.25">
      <c r="A156" s="7" t="s">
        <v>1205</v>
      </c>
      <c r="B156" s="7" t="s">
        <v>1254</v>
      </c>
      <c r="C156" s="12">
        <v>7</v>
      </c>
      <c r="D156" s="13">
        <v>214.89</v>
      </c>
      <c r="E156" s="14">
        <f t="shared" si="10"/>
        <v>1504.23</v>
      </c>
      <c r="F156" s="12">
        <v>18602</v>
      </c>
      <c r="G156" s="13">
        <v>213.13</v>
      </c>
      <c r="H156" s="6">
        <f t="shared" si="11"/>
        <v>3964644.26</v>
      </c>
      <c r="I156" s="12">
        <v>0</v>
      </c>
      <c r="J156" s="13">
        <v>214.89</v>
      </c>
      <c r="K156" s="14">
        <f t="shared" si="12"/>
        <v>0</v>
      </c>
      <c r="L156" s="12">
        <v>1096</v>
      </c>
      <c r="M156" s="13">
        <v>213.13</v>
      </c>
      <c r="N156" s="14">
        <f t="shared" si="13"/>
        <v>233590.47999999998</v>
      </c>
      <c r="O156" s="45">
        <f t="shared" si="14"/>
        <v>4199738.97</v>
      </c>
    </row>
    <row r="157" spans="1:15" x14ac:dyDescent="0.25">
      <c r="A157" s="7" t="s">
        <v>267</v>
      </c>
      <c r="B157" s="7" t="s">
        <v>268</v>
      </c>
      <c r="C157" s="12">
        <v>0</v>
      </c>
      <c r="D157" s="13">
        <v>240.76</v>
      </c>
      <c r="E157" s="14">
        <f t="shared" si="10"/>
        <v>0</v>
      </c>
      <c r="F157" s="12">
        <v>43129</v>
      </c>
      <c r="G157" s="13">
        <v>238.87</v>
      </c>
      <c r="H157" s="6">
        <f t="shared" si="11"/>
        <v>10302224.23</v>
      </c>
      <c r="I157" s="12">
        <v>0</v>
      </c>
      <c r="J157" s="13">
        <v>240.76</v>
      </c>
      <c r="K157" s="14">
        <f t="shared" si="12"/>
        <v>0</v>
      </c>
      <c r="L157" s="12">
        <v>469</v>
      </c>
      <c r="M157" s="13">
        <v>238.87</v>
      </c>
      <c r="N157" s="14">
        <f t="shared" si="13"/>
        <v>112030.03</v>
      </c>
      <c r="O157" s="45">
        <f t="shared" si="14"/>
        <v>10414254.26</v>
      </c>
    </row>
    <row r="158" spans="1:15" x14ac:dyDescent="0.25">
      <c r="A158" s="7" t="s">
        <v>269</v>
      </c>
      <c r="B158" s="7" t="s">
        <v>270</v>
      </c>
      <c r="C158" s="12">
        <v>92</v>
      </c>
      <c r="D158" s="13">
        <v>221.62</v>
      </c>
      <c r="E158" s="14">
        <f t="shared" si="10"/>
        <v>20389.04</v>
      </c>
      <c r="F158" s="12">
        <v>21016</v>
      </c>
      <c r="G158" s="13">
        <v>219.76</v>
      </c>
      <c r="H158" s="6">
        <f t="shared" si="11"/>
        <v>4618476.16</v>
      </c>
      <c r="I158" s="12">
        <v>5</v>
      </c>
      <c r="J158" s="13">
        <v>221.62</v>
      </c>
      <c r="K158" s="14">
        <f t="shared" si="12"/>
        <v>1108.0999999999999</v>
      </c>
      <c r="L158" s="12">
        <v>1094</v>
      </c>
      <c r="M158" s="13">
        <v>219.76</v>
      </c>
      <c r="N158" s="14">
        <f t="shared" si="13"/>
        <v>240417.44</v>
      </c>
      <c r="O158" s="45">
        <f t="shared" si="14"/>
        <v>4880390.74</v>
      </c>
    </row>
    <row r="159" spans="1:15" x14ac:dyDescent="0.25">
      <c r="A159" s="7" t="s">
        <v>271</v>
      </c>
      <c r="B159" s="7" t="s">
        <v>272</v>
      </c>
      <c r="C159" s="12">
        <v>0</v>
      </c>
      <c r="D159" s="13">
        <v>219.9</v>
      </c>
      <c r="E159" s="14">
        <f t="shared" si="10"/>
        <v>0</v>
      </c>
      <c r="F159" s="12">
        <v>30920</v>
      </c>
      <c r="G159" s="13">
        <v>217.95</v>
      </c>
      <c r="H159" s="6">
        <f t="shared" si="11"/>
        <v>6739014</v>
      </c>
      <c r="I159" s="12">
        <v>0</v>
      </c>
      <c r="J159" s="13">
        <v>219.9</v>
      </c>
      <c r="K159" s="14">
        <f t="shared" si="12"/>
        <v>0</v>
      </c>
      <c r="L159" s="12">
        <v>1591</v>
      </c>
      <c r="M159" s="13">
        <v>217.95</v>
      </c>
      <c r="N159" s="14">
        <f t="shared" si="13"/>
        <v>346758.44999999995</v>
      </c>
      <c r="O159" s="45">
        <f t="shared" si="14"/>
        <v>7085772.4500000002</v>
      </c>
    </row>
    <row r="160" spans="1:15" x14ac:dyDescent="0.25">
      <c r="A160" s="7" t="s">
        <v>1206</v>
      </c>
      <c r="B160" s="7" t="s">
        <v>1255</v>
      </c>
      <c r="C160" s="12">
        <v>0</v>
      </c>
      <c r="D160" s="13">
        <v>235.72</v>
      </c>
      <c r="E160" s="14">
        <f t="shared" si="10"/>
        <v>0</v>
      </c>
      <c r="F160" s="12">
        <v>20770</v>
      </c>
      <c r="G160" s="13">
        <v>233.75</v>
      </c>
      <c r="H160" s="6">
        <f t="shared" si="11"/>
        <v>4854987.5</v>
      </c>
      <c r="I160" s="12">
        <v>0</v>
      </c>
      <c r="J160" s="13">
        <v>235.72</v>
      </c>
      <c r="K160" s="14">
        <f t="shared" si="12"/>
        <v>0</v>
      </c>
      <c r="L160" s="12">
        <v>839</v>
      </c>
      <c r="M160" s="13">
        <v>233.75</v>
      </c>
      <c r="N160" s="14">
        <f t="shared" si="13"/>
        <v>196116.25</v>
      </c>
      <c r="O160" s="45">
        <f t="shared" si="14"/>
        <v>5051103.75</v>
      </c>
    </row>
    <row r="161" spans="1:15" x14ac:dyDescent="0.25">
      <c r="A161" s="7" t="s">
        <v>273</v>
      </c>
      <c r="B161" s="7" t="s">
        <v>274</v>
      </c>
      <c r="C161" s="12">
        <v>0</v>
      </c>
      <c r="D161" s="13">
        <v>210.29</v>
      </c>
      <c r="E161" s="14">
        <f t="shared" si="10"/>
        <v>0</v>
      </c>
      <c r="F161" s="12">
        <v>22573</v>
      </c>
      <c r="G161" s="13">
        <v>208.42</v>
      </c>
      <c r="H161" s="6">
        <f t="shared" si="11"/>
        <v>4704664.66</v>
      </c>
      <c r="I161" s="12">
        <v>0</v>
      </c>
      <c r="J161" s="13">
        <v>210.29</v>
      </c>
      <c r="K161" s="14">
        <f t="shared" si="12"/>
        <v>0</v>
      </c>
      <c r="L161" s="12">
        <v>427</v>
      </c>
      <c r="M161" s="13">
        <v>208.42</v>
      </c>
      <c r="N161" s="14">
        <f t="shared" si="13"/>
        <v>88995.34</v>
      </c>
      <c r="O161" s="45">
        <f t="shared" si="14"/>
        <v>4793660</v>
      </c>
    </row>
    <row r="162" spans="1:15" x14ac:dyDescent="0.25">
      <c r="A162" s="7" t="s">
        <v>275</v>
      </c>
      <c r="B162" s="7" t="s">
        <v>276</v>
      </c>
      <c r="C162" s="12">
        <v>365</v>
      </c>
      <c r="D162" s="13">
        <v>177.36</v>
      </c>
      <c r="E162" s="14">
        <f t="shared" si="10"/>
        <v>64736.4</v>
      </c>
      <c r="F162" s="12">
        <v>15065</v>
      </c>
      <c r="G162" s="13">
        <v>176.01</v>
      </c>
      <c r="H162" s="6">
        <f t="shared" si="11"/>
        <v>2651590.65</v>
      </c>
      <c r="I162" s="12">
        <v>3</v>
      </c>
      <c r="J162" s="13">
        <v>177.36</v>
      </c>
      <c r="K162" s="14">
        <f t="shared" si="12"/>
        <v>532.08000000000004</v>
      </c>
      <c r="L162" s="12">
        <v>118</v>
      </c>
      <c r="M162" s="13">
        <v>176.01</v>
      </c>
      <c r="N162" s="14">
        <f t="shared" si="13"/>
        <v>20769.18</v>
      </c>
      <c r="O162" s="45">
        <f t="shared" si="14"/>
        <v>2737628.31</v>
      </c>
    </row>
    <row r="163" spans="1:15" x14ac:dyDescent="0.25">
      <c r="A163" s="7" t="s">
        <v>954</v>
      </c>
      <c r="B163" s="7" t="s">
        <v>1301</v>
      </c>
      <c r="C163" s="12">
        <v>5982</v>
      </c>
      <c r="D163" s="13">
        <v>264.52</v>
      </c>
      <c r="E163" s="14">
        <f t="shared" si="10"/>
        <v>1582358.64</v>
      </c>
      <c r="F163" s="12">
        <v>25387</v>
      </c>
      <c r="G163" s="13">
        <v>262.45</v>
      </c>
      <c r="H163" s="6">
        <f t="shared" si="11"/>
        <v>6662818.1499999994</v>
      </c>
      <c r="I163" s="12">
        <v>2840</v>
      </c>
      <c r="J163" s="13">
        <v>264.52</v>
      </c>
      <c r="K163" s="14">
        <f t="shared" si="12"/>
        <v>751236.79999999993</v>
      </c>
      <c r="L163" s="12">
        <v>12053</v>
      </c>
      <c r="M163" s="13">
        <v>262.45</v>
      </c>
      <c r="N163" s="14">
        <f t="shared" si="13"/>
        <v>3163309.85</v>
      </c>
      <c r="O163" s="45">
        <f t="shared" si="14"/>
        <v>12159723.439999999</v>
      </c>
    </row>
    <row r="164" spans="1:15" x14ac:dyDescent="0.25">
      <c r="A164" s="7" t="s">
        <v>277</v>
      </c>
      <c r="B164" s="7" t="s">
        <v>278</v>
      </c>
      <c r="C164" s="12">
        <v>11278</v>
      </c>
      <c r="D164" s="13">
        <v>296.27999999999997</v>
      </c>
      <c r="E164" s="14">
        <f t="shared" si="10"/>
        <v>3341445.84</v>
      </c>
      <c r="F164" s="12">
        <v>0</v>
      </c>
      <c r="G164" s="13">
        <v>294.29000000000002</v>
      </c>
      <c r="H164" s="6">
        <f t="shared" si="11"/>
        <v>0</v>
      </c>
      <c r="I164" s="12">
        <v>1411</v>
      </c>
      <c r="J164" s="13">
        <v>296.27999999999997</v>
      </c>
      <c r="K164" s="14">
        <f t="shared" si="12"/>
        <v>418051.07999999996</v>
      </c>
      <c r="L164" s="12">
        <v>0</v>
      </c>
      <c r="M164" s="13">
        <v>294.29000000000002</v>
      </c>
      <c r="N164" s="14">
        <f t="shared" si="13"/>
        <v>0</v>
      </c>
      <c r="O164" s="45">
        <f t="shared" si="14"/>
        <v>3759496.92</v>
      </c>
    </row>
    <row r="165" spans="1:15" x14ac:dyDescent="0.25">
      <c r="A165" s="7" t="s">
        <v>1207</v>
      </c>
      <c r="B165" s="7" t="s">
        <v>1257</v>
      </c>
      <c r="C165" s="12">
        <v>371</v>
      </c>
      <c r="D165" s="13">
        <v>220.95</v>
      </c>
      <c r="E165" s="14">
        <f t="shared" si="10"/>
        <v>81972.45</v>
      </c>
      <c r="F165" s="12">
        <v>9248</v>
      </c>
      <c r="G165" s="13">
        <v>218.99</v>
      </c>
      <c r="H165" s="6">
        <f t="shared" si="11"/>
        <v>2025219.52</v>
      </c>
      <c r="I165" s="12">
        <v>39</v>
      </c>
      <c r="J165" s="13">
        <v>220.95</v>
      </c>
      <c r="K165" s="14">
        <f t="shared" si="12"/>
        <v>8617.0499999999993</v>
      </c>
      <c r="L165" s="12">
        <v>964</v>
      </c>
      <c r="M165" s="13">
        <v>218.99</v>
      </c>
      <c r="N165" s="14">
        <f t="shared" si="13"/>
        <v>211106.36000000002</v>
      </c>
      <c r="O165" s="45">
        <f t="shared" si="14"/>
        <v>2326915.38</v>
      </c>
    </row>
    <row r="166" spans="1:15" x14ac:dyDescent="0.25">
      <c r="A166" s="7" t="s">
        <v>279</v>
      </c>
      <c r="B166" s="7" t="s">
        <v>1062</v>
      </c>
      <c r="C166" s="12">
        <v>6132</v>
      </c>
      <c r="D166" s="13">
        <v>270.33</v>
      </c>
      <c r="E166" s="14">
        <f t="shared" si="10"/>
        <v>1657663.5599999998</v>
      </c>
      <c r="F166" s="12">
        <v>42269</v>
      </c>
      <c r="G166" s="13">
        <v>268.19</v>
      </c>
      <c r="H166" s="6">
        <f t="shared" si="11"/>
        <v>11336123.109999999</v>
      </c>
      <c r="I166" s="12">
        <v>948</v>
      </c>
      <c r="J166" s="13">
        <v>270.33</v>
      </c>
      <c r="K166" s="14">
        <f t="shared" si="12"/>
        <v>256272.84</v>
      </c>
      <c r="L166" s="12">
        <v>6532</v>
      </c>
      <c r="M166" s="13">
        <v>268.19</v>
      </c>
      <c r="N166" s="14">
        <f t="shared" si="13"/>
        <v>1751817.08</v>
      </c>
      <c r="O166" s="45">
        <f t="shared" si="14"/>
        <v>15001876.59</v>
      </c>
    </row>
    <row r="167" spans="1:15" x14ac:dyDescent="0.25">
      <c r="A167" s="7" t="s">
        <v>495</v>
      </c>
      <c r="B167" s="7" t="s">
        <v>1349</v>
      </c>
      <c r="C167" s="12">
        <v>0</v>
      </c>
      <c r="D167" s="13">
        <v>239.09</v>
      </c>
      <c r="E167" s="14">
        <f t="shared" si="10"/>
        <v>0</v>
      </c>
      <c r="F167" s="12">
        <v>8805</v>
      </c>
      <c r="G167" s="13">
        <v>237.17</v>
      </c>
      <c r="H167" s="6">
        <f t="shared" si="11"/>
        <v>2088281.8499999999</v>
      </c>
      <c r="I167" s="12">
        <v>0</v>
      </c>
      <c r="J167" s="13">
        <v>239.09</v>
      </c>
      <c r="K167" s="14">
        <f t="shared" si="12"/>
        <v>0</v>
      </c>
      <c r="L167" s="12">
        <v>2</v>
      </c>
      <c r="M167" s="13">
        <v>237.17</v>
      </c>
      <c r="N167" s="14">
        <f t="shared" si="13"/>
        <v>474.34</v>
      </c>
      <c r="O167" s="45">
        <f t="shared" si="14"/>
        <v>2088756.19</v>
      </c>
    </row>
    <row r="168" spans="1:15" x14ac:dyDescent="0.25">
      <c r="A168" s="7" t="s">
        <v>281</v>
      </c>
      <c r="B168" s="7" t="s">
        <v>282</v>
      </c>
      <c r="C168" s="12">
        <v>727</v>
      </c>
      <c r="D168" s="13">
        <v>305.83999999999997</v>
      </c>
      <c r="E168" s="14">
        <f t="shared" si="10"/>
        <v>222345.68</v>
      </c>
      <c r="F168" s="12">
        <v>21855</v>
      </c>
      <c r="G168" s="13">
        <v>303.13</v>
      </c>
      <c r="H168" s="6">
        <f t="shared" si="11"/>
        <v>6624906.1499999994</v>
      </c>
      <c r="I168" s="12">
        <v>131</v>
      </c>
      <c r="J168" s="13">
        <v>305.83999999999997</v>
      </c>
      <c r="K168" s="14">
        <f t="shared" si="12"/>
        <v>40065.039999999994</v>
      </c>
      <c r="L168" s="12">
        <v>3937</v>
      </c>
      <c r="M168" s="13">
        <v>303.13</v>
      </c>
      <c r="N168" s="14">
        <f t="shared" si="13"/>
        <v>1193422.81</v>
      </c>
      <c r="O168" s="45">
        <f t="shared" si="14"/>
        <v>8080739.6799999997</v>
      </c>
    </row>
    <row r="169" spans="1:15" x14ac:dyDescent="0.25">
      <c r="A169" s="7" t="s">
        <v>283</v>
      </c>
      <c r="B169" s="7" t="s">
        <v>284</v>
      </c>
      <c r="C169" s="12">
        <v>3758</v>
      </c>
      <c r="D169" s="13">
        <v>219.4</v>
      </c>
      <c r="E169" s="14">
        <f t="shared" si="10"/>
        <v>824505.20000000007</v>
      </c>
      <c r="F169" s="12">
        <v>60412</v>
      </c>
      <c r="G169" s="13">
        <v>217.8</v>
      </c>
      <c r="H169" s="6">
        <f t="shared" si="11"/>
        <v>13157733.600000001</v>
      </c>
      <c r="I169" s="12">
        <v>266</v>
      </c>
      <c r="J169" s="13">
        <v>219.4</v>
      </c>
      <c r="K169" s="14">
        <f t="shared" si="12"/>
        <v>58360.4</v>
      </c>
      <c r="L169" s="12">
        <v>4281</v>
      </c>
      <c r="M169" s="13">
        <v>217.8</v>
      </c>
      <c r="N169" s="14">
        <f t="shared" si="13"/>
        <v>932401.8</v>
      </c>
      <c r="O169" s="45">
        <f t="shared" si="14"/>
        <v>14973001.000000002</v>
      </c>
    </row>
    <row r="170" spans="1:15" x14ac:dyDescent="0.25">
      <c r="A170" s="7" t="s">
        <v>285</v>
      </c>
      <c r="B170" s="7" t="s">
        <v>1063</v>
      </c>
      <c r="C170" s="12">
        <v>45</v>
      </c>
      <c r="D170" s="13">
        <v>232.63</v>
      </c>
      <c r="E170" s="14">
        <f t="shared" si="10"/>
        <v>10468.35</v>
      </c>
      <c r="F170" s="12">
        <v>10461</v>
      </c>
      <c r="G170" s="13">
        <v>230.69</v>
      </c>
      <c r="H170" s="6">
        <f t="shared" si="11"/>
        <v>2413248.09</v>
      </c>
      <c r="I170" s="12">
        <v>0</v>
      </c>
      <c r="J170" s="13">
        <v>232.63</v>
      </c>
      <c r="K170" s="14">
        <f t="shared" si="12"/>
        <v>0</v>
      </c>
      <c r="L170" s="12">
        <v>17</v>
      </c>
      <c r="M170" s="13">
        <v>230.69</v>
      </c>
      <c r="N170" s="14">
        <f t="shared" si="13"/>
        <v>3921.73</v>
      </c>
      <c r="O170" s="45">
        <f t="shared" si="14"/>
        <v>2427638.17</v>
      </c>
    </row>
    <row r="171" spans="1:15" x14ac:dyDescent="0.25">
      <c r="A171" s="7" t="s">
        <v>287</v>
      </c>
      <c r="B171" s="7" t="s">
        <v>288</v>
      </c>
      <c r="C171" s="12">
        <v>0</v>
      </c>
      <c r="D171" s="13">
        <v>186.24</v>
      </c>
      <c r="E171" s="14">
        <f t="shared" si="10"/>
        <v>0</v>
      </c>
      <c r="F171" s="12">
        <v>21180</v>
      </c>
      <c r="G171" s="13">
        <v>184.82</v>
      </c>
      <c r="H171" s="6">
        <f t="shared" si="11"/>
        <v>3914487.5999999996</v>
      </c>
      <c r="I171" s="12">
        <v>0</v>
      </c>
      <c r="J171" s="13">
        <v>186.24</v>
      </c>
      <c r="K171" s="14">
        <f t="shared" si="12"/>
        <v>0</v>
      </c>
      <c r="L171" s="12">
        <v>90</v>
      </c>
      <c r="M171" s="13">
        <v>184.82</v>
      </c>
      <c r="N171" s="14">
        <f t="shared" si="13"/>
        <v>16633.8</v>
      </c>
      <c r="O171" s="45">
        <f t="shared" si="14"/>
        <v>3931121.3999999994</v>
      </c>
    </row>
    <row r="172" spans="1:15" x14ac:dyDescent="0.25">
      <c r="A172" s="7" t="s">
        <v>289</v>
      </c>
      <c r="B172" s="7" t="s">
        <v>290</v>
      </c>
      <c r="C172" s="12">
        <v>4873</v>
      </c>
      <c r="D172" s="13">
        <v>406.67</v>
      </c>
      <c r="E172" s="14">
        <f t="shared" si="10"/>
        <v>1981702.9100000001</v>
      </c>
      <c r="F172" s="12">
        <v>19150</v>
      </c>
      <c r="G172" s="13">
        <v>402.35</v>
      </c>
      <c r="H172" s="6">
        <f t="shared" si="11"/>
        <v>7705002.5</v>
      </c>
      <c r="I172" s="12">
        <v>2814</v>
      </c>
      <c r="J172" s="13">
        <v>406.67</v>
      </c>
      <c r="K172" s="14">
        <f t="shared" si="12"/>
        <v>1144369.3800000001</v>
      </c>
      <c r="L172" s="12">
        <v>11057</v>
      </c>
      <c r="M172" s="13">
        <v>402.35</v>
      </c>
      <c r="N172" s="14">
        <f t="shared" si="13"/>
        <v>4448783.95</v>
      </c>
      <c r="O172" s="45">
        <f t="shared" si="14"/>
        <v>15279858.740000002</v>
      </c>
    </row>
    <row r="173" spans="1:15" x14ac:dyDescent="0.25">
      <c r="A173" s="7" t="s">
        <v>1208</v>
      </c>
      <c r="B173" s="7" t="s">
        <v>291</v>
      </c>
      <c r="C173" s="12">
        <v>4859</v>
      </c>
      <c r="D173" s="13">
        <v>248.58</v>
      </c>
      <c r="E173" s="14">
        <f t="shared" si="10"/>
        <v>1207850.22</v>
      </c>
      <c r="F173" s="12">
        <v>19658</v>
      </c>
      <c r="G173" s="13">
        <v>246.22</v>
      </c>
      <c r="H173" s="6">
        <f t="shared" si="11"/>
        <v>4840192.76</v>
      </c>
      <c r="I173" s="12">
        <v>1198</v>
      </c>
      <c r="J173" s="13">
        <v>248.58</v>
      </c>
      <c r="K173" s="14">
        <f t="shared" si="12"/>
        <v>297798.84000000003</v>
      </c>
      <c r="L173" s="12">
        <v>4845</v>
      </c>
      <c r="M173" s="13">
        <v>246.22</v>
      </c>
      <c r="N173" s="14">
        <f t="shared" si="13"/>
        <v>1192935.8999999999</v>
      </c>
      <c r="O173" s="45">
        <f t="shared" si="14"/>
        <v>7538777.7199999988</v>
      </c>
    </row>
    <row r="174" spans="1:15" x14ac:dyDescent="0.25">
      <c r="A174" s="7" t="s">
        <v>292</v>
      </c>
      <c r="B174" s="7" t="s">
        <v>293</v>
      </c>
      <c r="C174" s="12">
        <v>48</v>
      </c>
      <c r="D174" s="13">
        <v>187.08</v>
      </c>
      <c r="E174" s="14">
        <f t="shared" si="10"/>
        <v>8979.84</v>
      </c>
      <c r="F174" s="12">
        <v>26339</v>
      </c>
      <c r="G174" s="13">
        <v>185.65</v>
      </c>
      <c r="H174" s="6">
        <f t="shared" si="11"/>
        <v>4889835.3500000006</v>
      </c>
      <c r="I174" s="12">
        <v>2</v>
      </c>
      <c r="J174" s="13">
        <v>187.08</v>
      </c>
      <c r="K174" s="14">
        <f t="shared" si="12"/>
        <v>374.16</v>
      </c>
      <c r="L174" s="12">
        <v>971</v>
      </c>
      <c r="M174" s="13">
        <v>185.65</v>
      </c>
      <c r="N174" s="14">
        <f t="shared" si="13"/>
        <v>180266.15</v>
      </c>
      <c r="O174" s="45">
        <f t="shared" si="14"/>
        <v>5079455.5000000009</v>
      </c>
    </row>
    <row r="175" spans="1:15" x14ac:dyDescent="0.25">
      <c r="A175" s="7" t="s">
        <v>294</v>
      </c>
      <c r="B175" s="7" t="s">
        <v>295</v>
      </c>
      <c r="C175" s="12">
        <v>3643</v>
      </c>
      <c r="D175" s="13">
        <v>254.89</v>
      </c>
      <c r="E175" s="14">
        <f t="shared" si="10"/>
        <v>928564.2699999999</v>
      </c>
      <c r="F175" s="12">
        <v>59187</v>
      </c>
      <c r="G175" s="13">
        <v>252.62</v>
      </c>
      <c r="H175" s="6">
        <f t="shared" si="11"/>
        <v>14951819.939999999</v>
      </c>
      <c r="I175" s="12">
        <v>431</v>
      </c>
      <c r="J175" s="13">
        <v>254.89</v>
      </c>
      <c r="K175" s="14">
        <f t="shared" si="12"/>
        <v>109857.59</v>
      </c>
      <c r="L175" s="12">
        <v>7004</v>
      </c>
      <c r="M175" s="13">
        <v>252.62</v>
      </c>
      <c r="N175" s="14">
        <f t="shared" si="13"/>
        <v>1769350.48</v>
      </c>
      <c r="O175" s="45">
        <f t="shared" si="14"/>
        <v>17759592.279999997</v>
      </c>
    </row>
    <row r="176" spans="1:15" x14ac:dyDescent="0.25">
      <c r="A176" s="7" t="s">
        <v>296</v>
      </c>
      <c r="B176" s="7" t="s">
        <v>297</v>
      </c>
      <c r="C176" s="12">
        <v>1179</v>
      </c>
      <c r="D176" s="13">
        <v>183.83</v>
      </c>
      <c r="E176" s="14">
        <f t="shared" si="10"/>
        <v>216735.57</v>
      </c>
      <c r="F176" s="12">
        <v>17093</v>
      </c>
      <c r="G176" s="13">
        <v>182.26</v>
      </c>
      <c r="H176" s="6">
        <f t="shared" si="11"/>
        <v>3115370.1799999997</v>
      </c>
      <c r="I176" s="12">
        <v>63</v>
      </c>
      <c r="J176" s="13">
        <v>183.83</v>
      </c>
      <c r="K176" s="14">
        <f t="shared" si="12"/>
        <v>11581.29</v>
      </c>
      <c r="L176" s="12">
        <v>916</v>
      </c>
      <c r="M176" s="13">
        <v>182.26</v>
      </c>
      <c r="N176" s="14">
        <f t="shared" si="13"/>
        <v>166950.16</v>
      </c>
      <c r="O176" s="45">
        <f t="shared" si="14"/>
        <v>3510637.1999999997</v>
      </c>
    </row>
    <row r="177" spans="1:15" x14ac:dyDescent="0.25">
      <c r="A177" s="7" t="s">
        <v>298</v>
      </c>
      <c r="B177" s="7" t="s">
        <v>299</v>
      </c>
      <c r="C177" s="12">
        <v>9729</v>
      </c>
      <c r="D177" s="13">
        <v>299.74</v>
      </c>
      <c r="E177" s="14">
        <f t="shared" si="10"/>
        <v>2916170.46</v>
      </c>
      <c r="F177" s="12">
        <v>25456</v>
      </c>
      <c r="G177" s="13">
        <v>296.7</v>
      </c>
      <c r="H177" s="6">
        <f t="shared" si="11"/>
        <v>7552795.1999999993</v>
      </c>
      <c r="I177" s="12">
        <v>3931</v>
      </c>
      <c r="J177" s="13">
        <v>299.74</v>
      </c>
      <c r="K177" s="14">
        <f t="shared" si="12"/>
        <v>1178277.94</v>
      </c>
      <c r="L177" s="12">
        <v>10287</v>
      </c>
      <c r="M177" s="13">
        <v>296.7</v>
      </c>
      <c r="N177" s="14">
        <f t="shared" si="13"/>
        <v>3052152.9</v>
      </c>
      <c r="O177" s="45">
        <f t="shared" si="14"/>
        <v>14699396.5</v>
      </c>
    </row>
    <row r="178" spans="1:15" x14ac:dyDescent="0.25">
      <c r="A178" s="7" t="s">
        <v>300</v>
      </c>
      <c r="B178" s="7" t="s">
        <v>301</v>
      </c>
      <c r="C178" s="12">
        <v>453</v>
      </c>
      <c r="D178" s="13">
        <v>208.06</v>
      </c>
      <c r="E178" s="14">
        <f t="shared" si="10"/>
        <v>94251.180000000008</v>
      </c>
      <c r="F178" s="12">
        <v>16976</v>
      </c>
      <c r="G178" s="13">
        <v>206.55</v>
      </c>
      <c r="H178" s="6">
        <f t="shared" si="11"/>
        <v>3506392.8000000003</v>
      </c>
      <c r="I178" s="12">
        <v>0</v>
      </c>
      <c r="J178" s="13">
        <v>208.06</v>
      </c>
      <c r="K178" s="14">
        <f t="shared" si="12"/>
        <v>0</v>
      </c>
      <c r="L178" s="12">
        <v>0</v>
      </c>
      <c r="M178" s="13">
        <v>206.55</v>
      </c>
      <c r="N178" s="14">
        <f t="shared" si="13"/>
        <v>0</v>
      </c>
      <c r="O178" s="45">
        <f t="shared" si="14"/>
        <v>3600643.9800000004</v>
      </c>
    </row>
    <row r="179" spans="1:15" x14ac:dyDescent="0.25">
      <c r="A179" s="7" t="s">
        <v>1209</v>
      </c>
      <c r="B179" s="7" t="s">
        <v>302</v>
      </c>
      <c r="C179" s="12">
        <v>1915</v>
      </c>
      <c r="D179" s="13">
        <v>241.79</v>
      </c>
      <c r="E179" s="14">
        <f t="shared" si="10"/>
        <v>463027.85</v>
      </c>
      <c r="F179" s="12">
        <v>31038</v>
      </c>
      <c r="G179" s="13">
        <v>239.8</v>
      </c>
      <c r="H179" s="6">
        <f t="shared" si="11"/>
        <v>7442912.4000000004</v>
      </c>
      <c r="I179" s="12">
        <v>230</v>
      </c>
      <c r="J179" s="13">
        <v>241.79</v>
      </c>
      <c r="K179" s="14">
        <f t="shared" si="12"/>
        <v>55611.7</v>
      </c>
      <c r="L179" s="12">
        <v>3734</v>
      </c>
      <c r="M179" s="13">
        <v>239.8</v>
      </c>
      <c r="N179" s="14">
        <f t="shared" si="13"/>
        <v>895413.20000000007</v>
      </c>
      <c r="O179" s="45">
        <f t="shared" si="14"/>
        <v>8856965.1500000004</v>
      </c>
    </row>
    <row r="180" spans="1:15" x14ac:dyDescent="0.25">
      <c r="A180" s="7" t="s">
        <v>1293</v>
      </c>
      <c r="B180" s="7" t="s">
        <v>1351</v>
      </c>
      <c r="C180" s="12">
        <v>2717</v>
      </c>
      <c r="D180" s="13">
        <v>181.88</v>
      </c>
      <c r="E180" s="14">
        <f t="shared" si="10"/>
        <v>494167.95999999996</v>
      </c>
      <c r="F180" s="12">
        <v>35847</v>
      </c>
      <c r="G180" s="13">
        <v>180.37</v>
      </c>
      <c r="H180" s="6">
        <f t="shared" si="11"/>
        <v>6465723.3900000006</v>
      </c>
      <c r="I180" s="12">
        <v>302</v>
      </c>
      <c r="J180" s="13">
        <v>181.88</v>
      </c>
      <c r="K180" s="14">
        <f t="shared" si="12"/>
        <v>54927.76</v>
      </c>
      <c r="L180" s="12">
        <v>3984</v>
      </c>
      <c r="M180" s="13">
        <v>180.37</v>
      </c>
      <c r="N180" s="14">
        <f t="shared" si="13"/>
        <v>718594.08000000007</v>
      </c>
      <c r="O180" s="45">
        <f t="shared" si="14"/>
        <v>7733413.1900000004</v>
      </c>
    </row>
    <row r="181" spans="1:15" x14ac:dyDescent="0.25">
      <c r="A181" s="7" t="s">
        <v>303</v>
      </c>
      <c r="B181" s="7" t="s">
        <v>304</v>
      </c>
      <c r="C181" s="12">
        <v>28</v>
      </c>
      <c r="D181" s="13">
        <v>265.51</v>
      </c>
      <c r="E181" s="14">
        <f t="shared" si="10"/>
        <v>7434.28</v>
      </c>
      <c r="F181" s="12">
        <v>50714</v>
      </c>
      <c r="G181" s="13">
        <v>263.05</v>
      </c>
      <c r="H181" s="6">
        <f t="shared" si="11"/>
        <v>13340317.700000001</v>
      </c>
      <c r="I181" s="12">
        <v>8</v>
      </c>
      <c r="J181" s="13">
        <v>265.51</v>
      </c>
      <c r="K181" s="14">
        <f t="shared" si="12"/>
        <v>2124.08</v>
      </c>
      <c r="L181" s="12">
        <v>15055</v>
      </c>
      <c r="M181" s="13">
        <v>263.05</v>
      </c>
      <c r="N181" s="14">
        <f t="shared" si="13"/>
        <v>3960217.75</v>
      </c>
      <c r="O181" s="45">
        <f t="shared" si="14"/>
        <v>17310093.810000002</v>
      </c>
    </row>
    <row r="182" spans="1:15" x14ac:dyDescent="0.25">
      <c r="A182" s="7" t="s">
        <v>305</v>
      </c>
      <c r="B182" s="7" t="s">
        <v>306</v>
      </c>
      <c r="C182" s="12">
        <v>1171</v>
      </c>
      <c r="D182" s="13">
        <v>326.17</v>
      </c>
      <c r="E182" s="14">
        <f t="shared" si="10"/>
        <v>381945.07</v>
      </c>
      <c r="F182" s="12">
        <v>15851</v>
      </c>
      <c r="G182" s="13">
        <v>323.04000000000002</v>
      </c>
      <c r="H182" s="6">
        <f t="shared" si="11"/>
        <v>5120507.04</v>
      </c>
      <c r="I182" s="12">
        <v>182</v>
      </c>
      <c r="J182" s="13">
        <v>326.17</v>
      </c>
      <c r="K182" s="14">
        <f t="shared" si="12"/>
        <v>59362.94</v>
      </c>
      <c r="L182" s="12">
        <v>2465</v>
      </c>
      <c r="M182" s="13">
        <v>323.04000000000002</v>
      </c>
      <c r="N182" s="14">
        <f t="shared" si="13"/>
        <v>796293.60000000009</v>
      </c>
      <c r="O182" s="45">
        <f t="shared" si="14"/>
        <v>6358108.6500000004</v>
      </c>
    </row>
    <row r="183" spans="1:15" x14ac:dyDescent="0.25">
      <c r="A183" s="7" t="s">
        <v>307</v>
      </c>
      <c r="B183" s="7" t="s">
        <v>308</v>
      </c>
      <c r="C183" s="12">
        <v>2916</v>
      </c>
      <c r="D183" s="13">
        <v>257.01</v>
      </c>
      <c r="E183" s="14">
        <f t="shared" si="10"/>
        <v>749441.15999999992</v>
      </c>
      <c r="F183" s="12">
        <v>20652</v>
      </c>
      <c r="G183" s="13">
        <v>254.69</v>
      </c>
      <c r="H183" s="6">
        <f t="shared" si="11"/>
        <v>5259857.88</v>
      </c>
      <c r="I183" s="12">
        <v>989</v>
      </c>
      <c r="J183" s="13">
        <v>257.01</v>
      </c>
      <c r="K183" s="14">
        <f t="shared" si="12"/>
        <v>254182.88999999998</v>
      </c>
      <c r="L183" s="12">
        <v>7007</v>
      </c>
      <c r="M183" s="13">
        <v>254.69</v>
      </c>
      <c r="N183" s="14">
        <f t="shared" si="13"/>
        <v>1784612.83</v>
      </c>
      <c r="O183" s="45">
        <f t="shared" si="14"/>
        <v>8048094.7599999998</v>
      </c>
    </row>
    <row r="184" spans="1:15" x14ac:dyDescent="0.25">
      <c r="A184" s="7" t="s">
        <v>309</v>
      </c>
      <c r="B184" s="7" t="s">
        <v>1064</v>
      </c>
      <c r="C184" s="12">
        <v>0</v>
      </c>
      <c r="D184" s="13">
        <v>168.56</v>
      </c>
      <c r="E184" s="14">
        <f t="shared" si="10"/>
        <v>0</v>
      </c>
      <c r="F184" s="12">
        <v>51912</v>
      </c>
      <c r="G184" s="13">
        <v>167.25</v>
      </c>
      <c r="H184" s="6">
        <f t="shared" si="11"/>
        <v>8682282</v>
      </c>
      <c r="I184" s="12">
        <v>0</v>
      </c>
      <c r="J184" s="13">
        <v>168.56</v>
      </c>
      <c r="K184" s="14">
        <f t="shared" si="12"/>
        <v>0</v>
      </c>
      <c r="L184" s="12">
        <v>2028</v>
      </c>
      <c r="M184" s="13">
        <v>167.25</v>
      </c>
      <c r="N184" s="14">
        <f t="shared" si="13"/>
        <v>339183</v>
      </c>
      <c r="O184" s="45">
        <f t="shared" si="14"/>
        <v>9021465</v>
      </c>
    </row>
    <row r="185" spans="1:15" x14ac:dyDescent="0.25">
      <c r="A185" s="7" t="s">
        <v>311</v>
      </c>
      <c r="B185" s="7" t="s">
        <v>312</v>
      </c>
      <c r="C185" s="12">
        <v>8032</v>
      </c>
      <c r="D185" s="13">
        <v>309.36</v>
      </c>
      <c r="E185" s="14">
        <f t="shared" si="10"/>
        <v>2484779.52</v>
      </c>
      <c r="F185" s="12">
        <v>34581</v>
      </c>
      <c r="G185" s="13">
        <v>306.43</v>
      </c>
      <c r="H185" s="6">
        <f t="shared" si="11"/>
        <v>10596655.83</v>
      </c>
      <c r="I185" s="12">
        <v>3694</v>
      </c>
      <c r="J185" s="13">
        <v>309.36</v>
      </c>
      <c r="K185" s="14">
        <f t="shared" si="12"/>
        <v>1142775.8400000001</v>
      </c>
      <c r="L185" s="12">
        <v>15904</v>
      </c>
      <c r="M185" s="13">
        <v>306.43</v>
      </c>
      <c r="N185" s="14">
        <f t="shared" si="13"/>
        <v>4873462.72</v>
      </c>
      <c r="O185" s="45">
        <f t="shared" si="14"/>
        <v>19097673.91</v>
      </c>
    </row>
    <row r="186" spans="1:15" x14ac:dyDescent="0.25">
      <c r="A186" s="7" t="s">
        <v>1210</v>
      </c>
      <c r="B186" s="7" t="s">
        <v>313</v>
      </c>
      <c r="C186" s="12">
        <v>1951</v>
      </c>
      <c r="D186" s="13">
        <v>341.09</v>
      </c>
      <c r="E186" s="14">
        <f t="shared" si="10"/>
        <v>665466.59</v>
      </c>
      <c r="F186" s="12">
        <v>38962</v>
      </c>
      <c r="G186" s="13">
        <v>337.88</v>
      </c>
      <c r="H186" s="6">
        <f t="shared" si="11"/>
        <v>13164480.560000001</v>
      </c>
      <c r="I186" s="12">
        <v>713</v>
      </c>
      <c r="J186" s="13">
        <v>341.09</v>
      </c>
      <c r="K186" s="14">
        <f t="shared" si="12"/>
        <v>243197.16999999998</v>
      </c>
      <c r="L186" s="12">
        <v>14234</v>
      </c>
      <c r="M186" s="13">
        <v>337.88</v>
      </c>
      <c r="N186" s="14">
        <f t="shared" si="13"/>
        <v>4809383.92</v>
      </c>
      <c r="O186" s="45">
        <f t="shared" si="14"/>
        <v>18882528.240000002</v>
      </c>
    </row>
    <row r="187" spans="1:15" x14ac:dyDescent="0.25">
      <c r="A187" s="7" t="s">
        <v>1065</v>
      </c>
      <c r="B187" s="7" t="s">
        <v>1066</v>
      </c>
      <c r="C187" s="12">
        <v>0</v>
      </c>
      <c r="D187" s="13">
        <v>218.14</v>
      </c>
      <c r="E187" s="14">
        <f t="shared" si="10"/>
        <v>0</v>
      </c>
      <c r="F187" s="12">
        <v>1766</v>
      </c>
      <c r="G187" s="13">
        <v>216.78</v>
      </c>
      <c r="H187" s="6">
        <f t="shared" si="11"/>
        <v>382833.48</v>
      </c>
      <c r="I187" s="12">
        <v>0</v>
      </c>
      <c r="J187" s="13">
        <v>218.14</v>
      </c>
      <c r="K187" s="14">
        <f t="shared" si="12"/>
        <v>0</v>
      </c>
      <c r="L187" s="12">
        <v>0</v>
      </c>
      <c r="M187" s="13">
        <v>216.78</v>
      </c>
      <c r="N187" s="14">
        <f t="shared" si="13"/>
        <v>0</v>
      </c>
      <c r="O187" s="45">
        <f t="shared" si="14"/>
        <v>382833.48</v>
      </c>
    </row>
    <row r="188" spans="1:15" x14ac:dyDescent="0.25">
      <c r="A188" s="7" t="s">
        <v>314</v>
      </c>
      <c r="B188" s="7" t="s">
        <v>315</v>
      </c>
      <c r="C188" s="12">
        <v>23922</v>
      </c>
      <c r="D188" s="13">
        <v>356.03</v>
      </c>
      <c r="E188" s="14">
        <f t="shared" si="10"/>
        <v>8516949.6600000001</v>
      </c>
      <c r="F188" s="12">
        <v>37896</v>
      </c>
      <c r="G188" s="13">
        <v>352.71</v>
      </c>
      <c r="H188" s="6">
        <f t="shared" si="11"/>
        <v>13366298.16</v>
      </c>
      <c r="I188" s="12">
        <v>7670</v>
      </c>
      <c r="J188" s="13">
        <v>356.03</v>
      </c>
      <c r="K188" s="14">
        <f t="shared" si="12"/>
        <v>2730750.0999999996</v>
      </c>
      <c r="L188" s="12">
        <v>12151</v>
      </c>
      <c r="M188" s="13">
        <v>352.71</v>
      </c>
      <c r="N188" s="14">
        <f t="shared" si="13"/>
        <v>4285779.21</v>
      </c>
      <c r="O188" s="45">
        <f t="shared" si="14"/>
        <v>28899777.130000003</v>
      </c>
    </row>
    <row r="189" spans="1:15" x14ac:dyDescent="0.25">
      <c r="A189" s="7" t="s">
        <v>316</v>
      </c>
      <c r="B189" s="7" t="s">
        <v>1067</v>
      </c>
      <c r="C189" s="12">
        <v>2227</v>
      </c>
      <c r="D189" s="13">
        <v>310.82</v>
      </c>
      <c r="E189" s="14">
        <f t="shared" si="10"/>
        <v>692196.14</v>
      </c>
      <c r="F189" s="12">
        <v>24496</v>
      </c>
      <c r="G189" s="13">
        <v>307.89</v>
      </c>
      <c r="H189" s="6">
        <f t="shared" si="11"/>
        <v>7542073.4399999995</v>
      </c>
      <c r="I189" s="12">
        <v>773</v>
      </c>
      <c r="J189" s="13">
        <v>310.82</v>
      </c>
      <c r="K189" s="14">
        <f t="shared" si="12"/>
        <v>240263.86</v>
      </c>
      <c r="L189" s="12">
        <v>8507</v>
      </c>
      <c r="M189" s="13">
        <v>307.89</v>
      </c>
      <c r="N189" s="14">
        <f t="shared" si="13"/>
        <v>2619220.23</v>
      </c>
      <c r="O189" s="45">
        <f t="shared" si="14"/>
        <v>11093753.67</v>
      </c>
    </row>
    <row r="190" spans="1:15" x14ac:dyDescent="0.25">
      <c r="A190" s="7" t="s">
        <v>318</v>
      </c>
      <c r="B190" s="7" t="s">
        <v>319</v>
      </c>
      <c r="C190" s="12">
        <v>2345</v>
      </c>
      <c r="D190" s="13">
        <v>258.58</v>
      </c>
      <c r="E190" s="14">
        <f t="shared" si="10"/>
        <v>606370.1</v>
      </c>
      <c r="F190" s="12">
        <v>36402</v>
      </c>
      <c r="G190" s="13">
        <v>256.31</v>
      </c>
      <c r="H190" s="6">
        <f t="shared" si="11"/>
        <v>9330196.6199999992</v>
      </c>
      <c r="I190" s="12">
        <v>635</v>
      </c>
      <c r="J190" s="13">
        <v>258.58</v>
      </c>
      <c r="K190" s="14">
        <f t="shared" si="12"/>
        <v>164198.29999999999</v>
      </c>
      <c r="L190" s="12">
        <v>9855</v>
      </c>
      <c r="M190" s="13">
        <v>256.31</v>
      </c>
      <c r="N190" s="14">
        <f t="shared" si="13"/>
        <v>2525935.0499999998</v>
      </c>
      <c r="O190" s="45">
        <f t="shared" si="14"/>
        <v>12626700.07</v>
      </c>
    </row>
    <row r="191" spans="1:15" x14ac:dyDescent="0.25">
      <c r="A191" s="7" t="s">
        <v>320</v>
      </c>
      <c r="B191" s="7" t="s">
        <v>321</v>
      </c>
      <c r="C191" s="12">
        <v>1971</v>
      </c>
      <c r="D191" s="13">
        <v>260.97000000000003</v>
      </c>
      <c r="E191" s="14">
        <f t="shared" si="10"/>
        <v>514371.87000000005</v>
      </c>
      <c r="F191" s="12">
        <v>41269</v>
      </c>
      <c r="G191" s="13">
        <v>258.81</v>
      </c>
      <c r="H191" s="6">
        <f t="shared" si="11"/>
        <v>10680829.890000001</v>
      </c>
      <c r="I191" s="12">
        <v>0</v>
      </c>
      <c r="J191" s="13">
        <v>260.97000000000003</v>
      </c>
      <c r="K191" s="14">
        <f t="shared" si="12"/>
        <v>0</v>
      </c>
      <c r="L191" s="12">
        <v>0</v>
      </c>
      <c r="M191" s="13">
        <v>258.81</v>
      </c>
      <c r="N191" s="14">
        <f t="shared" si="13"/>
        <v>0</v>
      </c>
      <c r="O191" s="45">
        <f t="shared" si="14"/>
        <v>11195201.76</v>
      </c>
    </row>
    <row r="192" spans="1:15" x14ac:dyDescent="0.25">
      <c r="A192" s="7" t="s">
        <v>322</v>
      </c>
      <c r="B192" s="7" t="s">
        <v>323</v>
      </c>
      <c r="C192" s="12">
        <v>1449</v>
      </c>
      <c r="D192" s="13">
        <v>322.29000000000002</v>
      </c>
      <c r="E192" s="14">
        <f t="shared" si="10"/>
        <v>466998.21</v>
      </c>
      <c r="F192" s="12">
        <v>19515</v>
      </c>
      <c r="G192" s="13">
        <v>319.10000000000002</v>
      </c>
      <c r="H192" s="6">
        <f t="shared" si="11"/>
        <v>6227236.5</v>
      </c>
      <c r="I192" s="12">
        <v>301</v>
      </c>
      <c r="J192" s="13">
        <v>322.29000000000002</v>
      </c>
      <c r="K192" s="14">
        <f t="shared" si="12"/>
        <v>97009.290000000008</v>
      </c>
      <c r="L192" s="12">
        <v>4047</v>
      </c>
      <c r="M192" s="13">
        <v>319.10000000000002</v>
      </c>
      <c r="N192" s="14">
        <f t="shared" si="13"/>
        <v>1291397.7000000002</v>
      </c>
      <c r="O192" s="45">
        <f t="shared" si="14"/>
        <v>8082641.7000000002</v>
      </c>
    </row>
    <row r="193" spans="1:15" x14ac:dyDescent="0.25">
      <c r="A193" s="7" t="s">
        <v>324</v>
      </c>
      <c r="B193" s="7" t="s">
        <v>325</v>
      </c>
      <c r="C193" s="12">
        <v>0</v>
      </c>
      <c r="D193" s="13">
        <v>223.98</v>
      </c>
      <c r="E193" s="14">
        <f t="shared" si="10"/>
        <v>0</v>
      </c>
      <c r="F193" s="12">
        <v>35347</v>
      </c>
      <c r="G193" s="13">
        <v>222.03</v>
      </c>
      <c r="H193" s="6">
        <f t="shared" si="11"/>
        <v>7848094.4100000001</v>
      </c>
      <c r="I193" s="12">
        <v>0</v>
      </c>
      <c r="J193" s="13">
        <v>223.98</v>
      </c>
      <c r="K193" s="14">
        <f t="shared" si="12"/>
        <v>0</v>
      </c>
      <c r="L193" s="12">
        <v>3745</v>
      </c>
      <c r="M193" s="13">
        <v>222.03</v>
      </c>
      <c r="N193" s="14">
        <f t="shared" si="13"/>
        <v>831502.35</v>
      </c>
      <c r="O193" s="45">
        <f t="shared" si="14"/>
        <v>8679596.7599999998</v>
      </c>
    </row>
    <row r="194" spans="1:15" x14ac:dyDescent="0.25">
      <c r="A194" s="7" t="s">
        <v>1327</v>
      </c>
      <c r="B194" s="7" t="s">
        <v>1352</v>
      </c>
      <c r="C194" s="12">
        <v>113</v>
      </c>
      <c r="D194" s="13">
        <v>241.71</v>
      </c>
      <c r="E194" s="14">
        <f t="shared" si="10"/>
        <v>27313.23</v>
      </c>
      <c r="F194" s="12">
        <v>22549</v>
      </c>
      <c r="G194" s="13">
        <v>239.71</v>
      </c>
      <c r="H194" s="6">
        <f t="shared" si="11"/>
        <v>5405220.79</v>
      </c>
      <c r="I194" s="12">
        <v>7</v>
      </c>
      <c r="J194" s="13">
        <v>241.71</v>
      </c>
      <c r="K194" s="14">
        <f t="shared" si="12"/>
        <v>1691.97</v>
      </c>
      <c r="L194" s="12">
        <v>1372</v>
      </c>
      <c r="M194" s="13">
        <v>239.71</v>
      </c>
      <c r="N194" s="14">
        <f t="shared" si="13"/>
        <v>328882.12</v>
      </c>
      <c r="O194" s="45">
        <f t="shared" si="14"/>
        <v>5763108.1100000003</v>
      </c>
    </row>
    <row r="195" spans="1:15" x14ac:dyDescent="0.25">
      <c r="A195" s="7" t="s">
        <v>1068</v>
      </c>
      <c r="B195" s="7" t="s">
        <v>1069</v>
      </c>
      <c r="C195" s="12">
        <v>0</v>
      </c>
      <c r="D195" s="13">
        <v>196.85</v>
      </c>
      <c r="E195" s="14">
        <f t="shared" si="10"/>
        <v>0</v>
      </c>
      <c r="F195" s="12">
        <v>1581</v>
      </c>
      <c r="G195" s="13">
        <v>195.52</v>
      </c>
      <c r="H195" s="6">
        <f t="shared" si="11"/>
        <v>309117.12</v>
      </c>
      <c r="I195" s="12">
        <v>0</v>
      </c>
      <c r="J195" s="13">
        <v>196.85</v>
      </c>
      <c r="K195" s="14">
        <f t="shared" si="12"/>
        <v>0</v>
      </c>
      <c r="L195" s="12">
        <v>0</v>
      </c>
      <c r="M195" s="13">
        <v>195.52</v>
      </c>
      <c r="N195" s="14">
        <f t="shared" si="13"/>
        <v>0</v>
      </c>
      <c r="O195" s="45">
        <f t="shared" si="14"/>
        <v>309117.12</v>
      </c>
    </row>
    <row r="196" spans="1:15" x14ac:dyDescent="0.25">
      <c r="A196" s="7" t="s">
        <v>326</v>
      </c>
      <c r="B196" s="7" t="s">
        <v>327</v>
      </c>
      <c r="C196" s="12">
        <v>0</v>
      </c>
      <c r="D196" s="13">
        <v>234.61</v>
      </c>
      <c r="E196" s="14">
        <f t="shared" si="10"/>
        <v>0</v>
      </c>
      <c r="F196" s="12">
        <v>14995</v>
      </c>
      <c r="G196" s="13">
        <v>232.61</v>
      </c>
      <c r="H196" s="6">
        <f t="shared" si="11"/>
        <v>3487986.95</v>
      </c>
      <c r="I196" s="12">
        <v>0</v>
      </c>
      <c r="J196" s="13">
        <v>234.61</v>
      </c>
      <c r="K196" s="14">
        <f t="shared" si="12"/>
        <v>0</v>
      </c>
      <c r="L196" s="12">
        <v>7</v>
      </c>
      <c r="M196" s="13">
        <v>232.61</v>
      </c>
      <c r="N196" s="14">
        <f t="shared" si="13"/>
        <v>1628.27</v>
      </c>
      <c r="O196" s="45">
        <f t="shared" si="14"/>
        <v>3489615.22</v>
      </c>
    </row>
    <row r="197" spans="1:15" x14ac:dyDescent="0.25">
      <c r="A197" s="7" t="s">
        <v>328</v>
      </c>
      <c r="B197" s="7" t="s">
        <v>329</v>
      </c>
      <c r="C197" s="12">
        <v>20981</v>
      </c>
      <c r="D197" s="13">
        <v>207.76</v>
      </c>
      <c r="E197" s="14">
        <f t="shared" si="10"/>
        <v>4359012.5599999996</v>
      </c>
      <c r="F197" s="12">
        <v>21573</v>
      </c>
      <c r="G197" s="13">
        <v>206.01</v>
      </c>
      <c r="H197" s="6">
        <f t="shared" si="11"/>
        <v>4444253.7299999995</v>
      </c>
      <c r="I197" s="12">
        <v>1799</v>
      </c>
      <c r="J197" s="13">
        <v>207.76</v>
      </c>
      <c r="K197" s="14">
        <f t="shared" si="12"/>
        <v>373760.24</v>
      </c>
      <c r="L197" s="12">
        <v>1849</v>
      </c>
      <c r="M197" s="13">
        <v>206.01</v>
      </c>
      <c r="N197" s="14">
        <f t="shared" si="13"/>
        <v>380912.49</v>
      </c>
      <c r="O197" s="45">
        <f t="shared" si="14"/>
        <v>9557939.0199999996</v>
      </c>
    </row>
    <row r="198" spans="1:15" x14ac:dyDescent="0.25">
      <c r="A198" s="7" t="s">
        <v>330</v>
      </c>
      <c r="B198" s="7" t="s">
        <v>331</v>
      </c>
      <c r="C198" s="12">
        <v>387</v>
      </c>
      <c r="D198" s="13">
        <v>259.75</v>
      </c>
      <c r="E198" s="14">
        <f t="shared" si="10"/>
        <v>100523.25</v>
      </c>
      <c r="F198" s="12">
        <v>44849</v>
      </c>
      <c r="G198" s="13">
        <v>257.82</v>
      </c>
      <c r="H198" s="6">
        <f t="shared" si="11"/>
        <v>11562969.18</v>
      </c>
      <c r="I198" s="12">
        <v>0</v>
      </c>
      <c r="J198" s="13">
        <v>259.75</v>
      </c>
      <c r="K198" s="14">
        <f t="shared" si="12"/>
        <v>0</v>
      </c>
      <c r="L198" s="12">
        <v>0</v>
      </c>
      <c r="M198" s="13">
        <v>257.82</v>
      </c>
      <c r="N198" s="14">
        <f t="shared" si="13"/>
        <v>0</v>
      </c>
      <c r="O198" s="45">
        <f t="shared" si="14"/>
        <v>11663492.43</v>
      </c>
    </row>
    <row r="199" spans="1:15" x14ac:dyDescent="0.25">
      <c r="A199" s="7" t="s">
        <v>1211</v>
      </c>
      <c r="B199" s="7" t="s">
        <v>1302</v>
      </c>
      <c r="C199" s="12">
        <v>1632</v>
      </c>
      <c r="D199" s="13">
        <v>279.37</v>
      </c>
      <c r="E199" s="14">
        <f t="shared" si="10"/>
        <v>455931.84</v>
      </c>
      <c r="F199" s="12">
        <v>35930</v>
      </c>
      <c r="G199" s="13">
        <v>276.83999999999997</v>
      </c>
      <c r="H199" s="6">
        <f t="shared" si="11"/>
        <v>9946861.1999999993</v>
      </c>
      <c r="I199" s="12">
        <v>233</v>
      </c>
      <c r="J199" s="13">
        <v>279.37</v>
      </c>
      <c r="K199" s="14">
        <f t="shared" si="12"/>
        <v>65093.21</v>
      </c>
      <c r="L199" s="12">
        <v>5122</v>
      </c>
      <c r="M199" s="13">
        <v>276.83999999999997</v>
      </c>
      <c r="N199" s="14">
        <f t="shared" si="13"/>
        <v>1417974.48</v>
      </c>
      <c r="O199" s="45">
        <f t="shared" si="14"/>
        <v>11885860.73</v>
      </c>
    </row>
    <row r="200" spans="1:15" x14ac:dyDescent="0.25">
      <c r="A200" s="7" t="s">
        <v>1212</v>
      </c>
      <c r="B200" s="7" t="s">
        <v>1258</v>
      </c>
      <c r="C200" s="12">
        <v>113</v>
      </c>
      <c r="D200" s="13">
        <v>210.03</v>
      </c>
      <c r="E200" s="14">
        <f t="shared" si="10"/>
        <v>23733.39</v>
      </c>
      <c r="F200" s="12">
        <v>24268</v>
      </c>
      <c r="G200" s="13">
        <v>208.14</v>
      </c>
      <c r="H200" s="6">
        <f t="shared" si="11"/>
        <v>5051141.5199999996</v>
      </c>
      <c r="I200" s="12">
        <v>6</v>
      </c>
      <c r="J200" s="13">
        <v>210.03</v>
      </c>
      <c r="K200" s="14">
        <f t="shared" si="12"/>
        <v>1260.18</v>
      </c>
      <c r="L200" s="12">
        <v>1338</v>
      </c>
      <c r="M200" s="13">
        <v>208.14</v>
      </c>
      <c r="N200" s="14">
        <f t="shared" si="13"/>
        <v>278491.32</v>
      </c>
      <c r="O200" s="45">
        <f t="shared" si="14"/>
        <v>5354626.4099999992</v>
      </c>
    </row>
    <row r="201" spans="1:15" x14ac:dyDescent="0.25">
      <c r="A201" s="7" t="s">
        <v>332</v>
      </c>
      <c r="B201" s="7" t="s">
        <v>333</v>
      </c>
      <c r="C201" s="12">
        <v>6986</v>
      </c>
      <c r="D201" s="13">
        <v>276.58999999999997</v>
      </c>
      <c r="E201" s="14">
        <f t="shared" si="10"/>
        <v>1932257.7399999998</v>
      </c>
      <c r="F201" s="12">
        <v>29283</v>
      </c>
      <c r="G201" s="13">
        <v>273.93</v>
      </c>
      <c r="H201" s="6">
        <f t="shared" si="11"/>
        <v>8021492.1900000004</v>
      </c>
      <c r="I201" s="12">
        <v>1636</v>
      </c>
      <c r="J201" s="13">
        <v>276.58999999999997</v>
      </c>
      <c r="K201" s="14">
        <f t="shared" si="12"/>
        <v>452501.23999999993</v>
      </c>
      <c r="L201" s="12">
        <v>6859</v>
      </c>
      <c r="M201" s="13">
        <v>273.93</v>
      </c>
      <c r="N201" s="14">
        <f t="shared" si="13"/>
        <v>1878885.87</v>
      </c>
      <c r="O201" s="45">
        <f t="shared" si="14"/>
        <v>12285137.039999999</v>
      </c>
    </row>
    <row r="202" spans="1:15" x14ac:dyDescent="0.25">
      <c r="A202" s="7" t="s">
        <v>334</v>
      </c>
      <c r="B202" s="7" t="s">
        <v>1070</v>
      </c>
      <c r="C202" s="12">
        <v>4130</v>
      </c>
      <c r="D202" s="13">
        <v>288.36</v>
      </c>
      <c r="E202" s="14">
        <f t="shared" si="10"/>
        <v>1190926.8</v>
      </c>
      <c r="F202" s="12">
        <v>38654</v>
      </c>
      <c r="G202" s="13">
        <v>285.68</v>
      </c>
      <c r="H202" s="6">
        <f t="shared" si="11"/>
        <v>11042674.720000001</v>
      </c>
      <c r="I202" s="12">
        <v>937</v>
      </c>
      <c r="J202" s="13">
        <v>288.36</v>
      </c>
      <c r="K202" s="14">
        <f t="shared" si="12"/>
        <v>270193.32</v>
      </c>
      <c r="L202" s="12">
        <v>8770</v>
      </c>
      <c r="M202" s="13">
        <v>285.68</v>
      </c>
      <c r="N202" s="14">
        <f t="shared" si="13"/>
        <v>2505413.6</v>
      </c>
      <c r="O202" s="45">
        <f t="shared" si="14"/>
        <v>15009208.440000001</v>
      </c>
    </row>
    <row r="203" spans="1:15" x14ac:dyDescent="0.25">
      <c r="A203" s="7" t="s">
        <v>336</v>
      </c>
      <c r="B203" s="7" t="s">
        <v>337</v>
      </c>
      <c r="C203" s="12">
        <v>1859</v>
      </c>
      <c r="D203" s="13">
        <v>274.2</v>
      </c>
      <c r="E203" s="14">
        <f t="shared" si="10"/>
        <v>509737.8</v>
      </c>
      <c r="F203" s="12">
        <v>49836</v>
      </c>
      <c r="G203" s="13">
        <v>271.64999999999998</v>
      </c>
      <c r="H203" s="6">
        <f t="shared" si="11"/>
        <v>13537949.399999999</v>
      </c>
      <c r="I203" s="12">
        <v>243</v>
      </c>
      <c r="J203" s="13">
        <v>274.2</v>
      </c>
      <c r="K203" s="14">
        <f t="shared" si="12"/>
        <v>66630.599999999991</v>
      </c>
      <c r="L203" s="12">
        <v>6526</v>
      </c>
      <c r="M203" s="13">
        <v>271.64999999999998</v>
      </c>
      <c r="N203" s="14">
        <f t="shared" si="13"/>
        <v>1772787.9</v>
      </c>
      <c r="O203" s="45">
        <f t="shared" si="14"/>
        <v>15887105.699999999</v>
      </c>
    </row>
    <row r="204" spans="1:15" x14ac:dyDescent="0.25">
      <c r="A204" s="7" t="s">
        <v>338</v>
      </c>
      <c r="B204" s="7" t="s">
        <v>1303</v>
      </c>
      <c r="C204" s="12">
        <v>0</v>
      </c>
      <c r="D204" s="13">
        <v>252.23</v>
      </c>
      <c r="E204" s="14">
        <f t="shared" ref="E204:E267" si="15">C204*D204</f>
        <v>0</v>
      </c>
      <c r="F204" s="12">
        <v>18987</v>
      </c>
      <c r="G204" s="13">
        <v>250</v>
      </c>
      <c r="H204" s="6">
        <f t="shared" ref="H204:H267" si="16">F204*G204</f>
        <v>4746750</v>
      </c>
      <c r="I204" s="12">
        <v>0</v>
      </c>
      <c r="J204" s="13">
        <v>252.23</v>
      </c>
      <c r="K204" s="14">
        <f t="shared" ref="K204:K267" si="17">I204*J204</f>
        <v>0</v>
      </c>
      <c r="L204" s="12">
        <v>0</v>
      </c>
      <c r="M204" s="13">
        <v>250</v>
      </c>
      <c r="N204" s="14">
        <f t="shared" ref="N204:N267" si="18">L204*M204</f>
        <v>0</v>
      </c>
      <c r="O204" s="45">
        <f t="shared" ref="O204:O267" si="19">E204+H204+K204+N204</f>
        <v>4746750</v>
      </c>
    </row>
    <row r="205" spans="1:15" x14ac:dyDescent="0.25">
      <c r="A205" s="7" t="s">
        <v>1071</v>
      </c>
      <c r="B205" s="7" t="s">
        <v>1072</v>
      </c>
      <c r="C205" s="12">
        <v>0</v>
      </c>
      <c r="D205" s="13">
        <v>202.46</v>
      </c>
      <c r="E205" s="14">
        <f t="shared" si="15"/>
        <v>0</v>
      </c>
      <c r="F205" s="12">
        <v>503</v>
      </c>
      <c r="G205" s="13">
        <v>200.78</v>
      </c>
      <c r="H205" s="6">
        <f t="shared" si="16"/>
        <v>100992.34</v>
      </c>
      <c r="I205" s="12">
        <v>0</v>
      </c>
      <c r="J205" s="13">
        <v>202.46</v>
      </c>
      <c r="K205" s="14">
        <f t="shared" si="17"/>
        <v>0</v>
      </c>
      <c r="L205" s="12">
        <v>0</v>
      </c>
      <c r="M205" s="13">
        <v>200.78</v>
      </c>
      <c r="N205" s="14">
        <f t="shared" si="18"/>
        <v>0</v>
      </c>
      <c r="O205" s="45">
        <f t="shared" si="19"/>
        <v>100992.34</v>
      </c>
    </row>
    <row r="206" spans="1:15" x14ac:dyDescent="0.25">
      <c r="A206" s="7" t="s">
        <v>339</v>
      </c>
      <c r="B206" s="7" t="s">
        <v>1304</v>
      </c>
      <c r="C206" s="12">
        <v>0</v>
      </c>
      <c r="D206" s="13">
        <v>172.23</v>
      </c>
      <c r="E206" s="14">
        <f t="shared" si="15"/>
        <v>0</v>
      </c>
      <c r="F206" s="12">
        <v>6853</v>
      </c>
      <c r="G206" s="13">
        <v>171.01</v>
      </c>
      <c r="H206" s="6">
        <f t="shared" si="16"/>
        <v>1171931.53</v>
      </c>
      <c r="I206" s="12">
        <v>0</v>
      </c>
      <c r="J206" s="13">
        <v>172.23</v>
      </c>
      <c r="K206" s="14">
        <f t="shared" si="17"/>
        <v>0</v>
      </c>
      <c r="L206" s="12">
        <v>47</v>
      </c>
      <c r="M206" s="13">
        <v>171.01</v>
      </c>
      <c r="N206" s="14">
        <f t="shared" si="18"/>
        <v>8037.4699999999993</v>
      </c>
      <c r="O206" s="45">
        <f t="shared" si="19"/>
        <v>1179969</v>
      </c>
    </row>
    <row r="207" spans="1:15" x14ac:dyDescent="0.25">
      <c r="A207" s="7" t="s">
        <v>1328</v>
      </c>
      <c r="B207" s="7" t="s">
        <v>341</v>
      </c>
      <c r="C207" s="12">
        <v>2552</v>
      </c>
      <c r="D207" s="13">
        <v>231.57</v>
      </c>
      <c r="E207" s="14">
        <f t="shared" si="15"/>
        <v>590966.64</v>
      </c>
      <c r="F207" s="12">
        <v>26991</v>
      </c>
      <c r="G207" s="13">
        <v>229.55</v>
      </c>
      <c r="H207" s="6">
        <f t="shared" si="16"/>
        <v>6195784.0500000007</v>
      </c>
      <c r="I207" s="12">
        <v>241</v>
      </c>
      <c r="J207" s="13">
        <v>231.57</v>
      </c>
      <c r="K207" s="14">
        <f t="shared" si="17"/>
        <v>55808.369999999995</v>
      </c>
      <c r="L207" s="12">
        <v>2550</v>
      </c>
      <c r="M207" s="13">
        <v>229.55</v>
      </c>
      <c r="N207" s="14">
        <f t="shared" si="18"/>
        <v>585352.5</v>
      </c>
      <c r="O207" s="45">
        <f t="shared" si="19"/>
        <v>7427911.5600000005</v>
      </c>
    </row>
    <row r="208" spans="1:15" x14ac:dyDescent="0.25">
      <c r="A208" s="7" t="s">
        <v>342</v>
      </c>
      <c r="B208" s="7" t="s">
        <v>343</v>
      </c>
      <c r="C208" s="12">
        <v>10788</v>
      </c>
      <c r="D208" s="13">
        <v>210.13</v>
      </c>
      <c r="E208" s="14">
        <f t="shared" si="15"/>
        <v>2266882.44</v>
      </c>
      <c r="F208" s="12">
        <v>41996</v>
      </c>
      <c r="G208" s="13">
        <v>208.32</v>
      </c>
      <c r="H208" s="6">
        <f t="shared" si="16"/>
        <v>8748606.7199999988</v>
      </c>
      <c r="I208" s="12">
        <v>2880</v>
      </c>
      <c r="J208" s="13">
        <v>210.13</v>
      </c>
      <c r="K208" s="14">
        <f t="shared" si="17"/>
        <v>605174.4</v>
      </c>
      <c r="L208" s="12">
        <v>11212</v>
      </c>
      <c r="M208" s="13">
        <v>208.32</v>
      </c>
      <c r="N208" s="14">
        <f t="shared" si="18"/>
        <v>2335683.84</v>
      </c>
      <c r="O208" s="45">
        <f t="shared" si="19"/>
        <v>13956347.399999999</v>
      </c>
    </row>
    <row r="209" spans="1:15" x14ac:dyDescent="0.25">
      <c r="A209" s="7" t="s">
        <v>344</v>
      </c>
      <c r="B209" s="7" t="s">
        <v>345</v>
      </c>
      <c r="C209" s="12">
        <v>5327</v>
      </c>
      <c r="D209" s="13">
        <v>264.41000000000003</v>
      </c>
      <c r="E209" s="14">
        <f t="shared" si="15"/>
        <v>1408512.07</v>
      </c>
      <c r="F209" s="12">
        <v>47748</v>
      </c>
      <c r="G209" s="13">
        <v>262.11</v>
      </c>
      <c r="H209" s="6">
        <f t="shared" si="16"/>
        <v>12515228.280000001</v>
      </c>
      <c r="I209" s="12">
        <v>547</v>
      </c>
      <c r="J209" s="13">
        <v>264.41000000000003</v>
      </c>
      <c r="K209" s="14">
        <f t="shared" si="17"/>
        <v>144632.27000000002</v>
      </c>
      <c r="L209" s="12">
        <v>4900</v>
      </c>
      <c r="M209" s="13">
        <v>262.11</v>
      </c>
      <c r="N209" s="14">
        <f t="shared" si="18"/>
        <v>1284339</v>
      </c>
      <c r="O209" s="45">
        <f t="shared" si="19"/>
        <v>15352711.620000001</v>
      </c>
    </row>
    <row r="210" spans="1:15" x14ac:dyDescent="0.25">
      <c r="A210" s="7" t="s">
        <v>1213</v>
      </c>
      <c r="B210" s="7" t="s">
        <v>1260</v>
      </c>
      <c r="C210" s="12">
        <v>552</v>
      </c>
      <c r="D210" s="13">
        <v>223.21</v>
      </c>
      <c r="E210" s="14">
        <f t="shared" si="15"/>
        <v>123211.92</v>
      </c>
      <c r="F210" s="12">
        <v>17183</v>
      </c>
      <c r="G210" s="13">
        <v>221.37</v>
      </c>
      <c r="H210" s="6">
        <f t="shared" si="16"/>
        <v>3803800.71</v>
      </c>
      <c r="I210" s="12">
        <v>129</v>
      </c>
      <c r="J210" s="13">
        <v>223.21</v>
      </c>
      <c r="K210" s="14">
        <f t="shared" si="17"/>
        <v>28794.09</v>
      </c>
      <c r="L210" s="12">
        <v>4029</v>
      </c>
      <c r="M210" s="13">
        <v>221.37</v>
      </c>
      <c r="N210" s="14">
        <f t="shared" si="18"/>
        <v>891899.73</v>
      </c>
      <c r="O210" s="45">
        <f t="shared" si="19"/>
        <v>4847706.4499999993</v>
      </c>
    </row>
    <row r="211" spans="1:15" x14ac:dyDescent="0.25">
      <c r="A211" s="7" t="s">
        <v>346</v>
      </c>
      <c r="B211" s="7" t="s">
        <v>347</v>
      </c>
      <c r="C211" s="12">
        <v>1136</v>
      </c>
      <c r="D211" s="13">
        <v>288.56</v>
      </c>
      <c r="E211" s="14">
        <f t="shared" si="15"/>
        <v>327804.15999999997</v>
      </c>
      <c r="F211" s="12">
        <v>16450</v>
      </c>
      <c r="G211" s="13">
        <v>286.43</v>
      </c>
      <c r="H211" s="6">
        <f t="shared" si="16"/>
        <v>4711773.5</v>
      </c>
      <c r="I211" s="12">
        <v>83</v>
      </c>
      <c r="J211" s="13">
        <v>288.56</v>
      </c>
      <c r="K211" s="14">
        <f t="shared" si="17"/>
        <v>23950.48</v>
      </c>
      <c r="L211" s="12">
        <v>1198</v>
      </c>
      <c r="M211" s="13">
        <v>286.43</v>
      </c>
      <c r="N211" s="14">
        <f t="shared" si="18"/>
        <v>343143.14</v>
      </c>
      <c r="O211" s="45">
        <f t="shared" si="19"/>
        <v>5406671.2800000003</v>
      </c>
    </row>
    <row r="212" spans="1:15" x14ac:dyDescent="0.25">
      <c r="A212" s="7" t="s">
        <v>348</v>
      </c>
      <c r="B212" s="7" t="s">
        <v>1073</v>
      </c>
      <c r="C212" s="12">
        <v>730</v>
      </c>
      <c r="D212" s="13">
        <v>218.33</v>
      </c>
      <c r="E212" s="14">
        <f t="shared" si="15"/>
        <v>159380.90000000002</v>
      </c>
      <c r="F212" s="12">
        <v>15318</v>
      </c>
      <c r="G212" s="13">
        <v>216.48</v>
      </c>
      <c r="H212" s="6">
        <f t="shared" si="16"/>
        <v>3316040.6399999997</v>
      </c>
      <c r="I212" s="12">
        <v>15</v>
      </c>
      <c r="J212" s="13">
        <v>218.33</v>
      </c>
      <c r="K212" s="14">
        <f t="shared" si="17"/>
        <v>3274.9500000000003</v>
      </c>
      <c r="L212" s="12">
        <v>325</v>
      </c>
      <c r="M212" s="13">
        <v>216.48</v>
      </c>
      <c r="N212" s="14">
        <f t="shared" si="18"/>
        <v>70356</v>
      </c>
      <c r="O212" s="45">
        <f t="shared" si="19"/>
        <v>3549052.4899999998</v>
      </c>
    </row>
    <row r="213" spans="1:15" x14ac:dyDescent="0.25">
      <c r="A213" s="7" t="s">
        <v>350</v>
      </c>
      <c r="B213" s="7" t="s">
        <v>351</v>
      </c>
      <c r="C213" s="12">
        <v>129</v>
      </c>
      <c r="D213" s="13">
        <v>172.08</v>
      </c>
      <c r="E213" s="14">
        <f t="shared" si="15"/>
        <v>22198.320000000003</v>
      </c>
      <c r="F213" s="12">
        <v>16828</v>
      </c>
      <c r="G213" s="13">
        <v>170.68</v>
      </c>
      <c r="H213" s="6">
        <f t="shared" si="16"/>
        <v>2872203.04</v>
      </c>
      <c r="I213" s="12">
        <v>0</v>
      </c>
      <c r="J213" s="13">
        <v>172.08</v>
      </c>
      <c r="K213" s="14">
        <f t="shared" si="17"/>
        <v>0</v>
      </c>
      <c r="L213" s="12">
        <v>0</v>
      </c>
      <c r="M213" s="13">
        <v>170.68</v>
      </c>
      <c r="N213" s="14">
        <f t="shared" si="18"/>
        <v>0</v>
      </c>
      <c r="O213" s="45">
        <f t="shared" si="19"/>
        <v>2894401.36</v>
      </c>
    </row>
    <row r="214" spans="1:15" x14ac:dyDescent="0.25">
      <c r="A214" s="7" t="s">
        <v>352</v>
      </c>
      <c r="B214" s="7" t="s">
        <v>353</v>
      </c>
      <c r="C214" s="12">
        <v>2424</v>
      </c>
      <c r="D214" s="13">
        <v>308.13</v>
      </c>
      <c r="E214" s="14">
        <f t="shared" si="15"/>
        <v>746907.12</v>
      </c>
      <c r="F214" s="12">
        <v>71644</v>
      </c>
      <c r="G214" s="13">
        <v>305.54000000000002</v>
      </c>
      <c r="H214" s="6">
        <f t="shared" si="16"/>
        <v>21890107.760000002</v>
      </c>
      <c r="I214" s="12">
        <v>267</v>
      </c>
      <c r="J214" s="13">
        <v>308.13</v>
      </c>
      <c r="K214" s="14">
        <f t="shared" si="17"/>
        <v>82270.709999999992</v>
      </c>
      <c r="L214" s="12">
        <v>7892</v>
      </c>
      <c r="M214" s="13">
        <v>305.54000000000002</v>
      </c>
      <c r="N214" s="14">
        <f t="shared" si="18"/>
        <v>2411321.6800000002</v>
      </c>
      <c r="O214" s="45">
        <f t="shared" si="19"/>
        <v>25130607.270000003</v>
      </c>
    </row>
    <row r="215" spans="1:15" x14ac:dyDescent="0.25">
      <c r="A215" s="7" t="s">
        <v>354</v>
      </c>
      <c r="B215" s="7" t="s">
        <v>355</v>
      </c>
      <c r="C215" s="12">
        <v>0</v>
      </c>
      <c r="D215" s="13">
        <v>217.91</v>
      </c>
      <c r="E215" s="14">
        <f t="shared" si="15"/>
        <v>0</v>
      </c>
      <c r="F215" s="12">
        <v>8519</v>
      </c>
      <c r="G215" s="13">
        <v>215.81</v>
      </c>
      <c r="H215" s="6">
        <f t="shared" si="16"/>
        <v>1838485.3900000001</v>
      </c>
      <c r="I215" s="12">
        <v>0</v>
      </c>
      <c r="J215" s="13">
        <v>217.91</v>
      </c>
      <c r="K215" s="14">
        <f t="shared" si="17"/>
        <v>0</v>
      </c>
      <c r="L215" s="12">
        <v>27</v>
      </c>
      <c r="M215" s="13">
        <v>215.81</v>
      </c>
      <c r="N215" s="14">
        <f t="shared" si="18"/>
        <v>5826.87</v>
      </c>
      <c r="O215" s="45">
        <f t="shared" si="19"/>
        <v>1844312.2600000002</v>
      </c>
    </row>
    <row r="216" spans="1:15" x14ac:dyDescent="0.25">
      <c r="A216" s="7" t="s">
        <v>356</v>
      </c>
      <c r="B216" s="7" t="s">
        <v>357</v>
      </c>
      <c r="C216" s="12">
        <v>3434</v>
      </c>
      <c r="D216" s="13">
        <v>348.22</v>
      </c>
      <c r="E216" s="14">
        <f t="shared" si="15"/>
        <v>1195787.48</v>
      </c>
      <c r="F216" s="12">
        <v>30212</v>
      </c>
      <c r="G216" s="13">
        <v>345.52</v>
      </c>
      <c r="H216" s="6">
        <f t="shared" si="16"/>
        <v>10438850.24</v>
      </c>
      <c r="I216" s="12">
        <v>649</v>
      </c>
      <c r="J216" s="13">
        <v>348.22</v>
      </c>
      <c r="K216" s="14">
        <f t="shared" si="17"/>
        <v>225994.78000000003</v>
      </c>
      <c r="L216" s="12">
        <v>5711</v>
      </c>
      <c r="M216" s="13">
        <v>345.52</v>
      </c>
      <c r="N216" s="14">
        <f t="shared" si="18"/>
        <v>1973264.72</v>
      </c>
      <c r="O216" s="45">
        <f t="shared" si="19"/>
        <v>13833897.220000001</v>
      </c>
    </row>
    <row r="217" spans="1:15" x14ac:dyDescent="0.25">
      <c r="A217" s="7" t="s">
        <v>1214</v>
      </c>
      <c r="B217" s="7" t="s">
        <v>1261</v>
      </c>
      <c r="C217" s="12">
        <v>2990</v>
      </c>
      <c r="D217" s="13">
        <v>324.56</v>
      </c>
      <c r="E217" s="14">
        <f t="shared" si="15"/>
        <v>970434.4</v>
      </c>
      <c r="F217" s="12">
        <v>38089</v>
      </c>
      <c r="G217" s="13">
        <v>321.70999999999998</v>
      </c>
      <c r="H217" s="6">
        <f t="shared" si="16"/>
        <v>12253612.189999999</v>
      </c>
      <c r="I217" s="12">
        <v>564</v>
      </c>
      <c r="J217" s="13">
        <v>324.56</v>
      </c>
      <c r="K217" s="14">
        <f t="shared" si="17"/>
        <v>183051.84</v>
      </c>
      <c r="L217" s="12">
        <v>7187</v>
      </c>
      <c r="M217" s="13">
        <v>321.70999999999998</v>
      </c>
      <c r="N217" s="14">
        <f t="shared" si="18"/>
        <v>2312129.77</v>
      </c>
      <c r="O217" s="45">
        <f t="shared" si="19"/>
        <v>15719228.199999999</v>
      </c>
    </row>
    <row r="218" spans="1:15" x14ac:dyDescent="0.25">
      <c r="A218" s="7" t="s">
        <v>358</v>
      </c>
      <c r="B218" s="7" t="s">
        <v>1074</v>
      </c>
      <c r="C218" s="12">
        <v>74</v>
      </c>
      <c r="D218" s="13">
        <v>210.76</v>
      </c>
      <c r="E218" s="14">
        <f t="shared" si="15"/>
        <v>15596.24</v>
      </c>
      <c r="F218" s="12">
        <v>21757</v>
      </c>
      <c r="G218" s="13">
        <v>208.91</v>
      </c>
      <c r="H218" s="6">
        <f t="shared" si="16"/>
        <v>4545254.87</v>
      </c>
      <c r="I218" s="12">
        <v>9</v>
      </c>
      <c r="J218" s="13">
        <v>210.76</v>
      </c>
      <c r="K218" s="14">
        <f t="shared" si="17"/>
        <v>1896.84</v>
      </c>
      <c r="L218" s="12">
        <v>2672</v>
      </c>
      <c r="M218" s="13">
        <v>208.91</v>
      </c>
      <c r="N218" s="14">
        <f t="shared" si="18"/>
        <v>558207.52</v>
      </c>
      <c r="O218" s="45">
        <f t="shared" si="19"/>
        <v>5120955.4700000007</v>
      </c>
    </row>
    <row r="219" spans="1:15" x14ac:dyDescent="0.25">
      <c r="A219" s="7" t="s">
        <v>360</v>
      </c>
      <c r="B219" s="7" t="s">
        <v>1075</v>
      </c>
      <c r="C219" s="12">
        <v>14002</v>
      </c>
      <c r="D219" s="13">
        <v>244.16</v>
      </c>
      <c r="E219" s="14">
        <f t="shared" si="15"/>
        <v>3418728.32</v>
      </c>
      <c r="F219" s="12">
        <v>44800</v>
      </c>
      <c r="G219" s="13">
        <v>242</v>
      </c>
      <c r="H219" s="6">
        <f t="shared" si="16"/>
        <v>10841600</v>
      </c>
      <c r="I219" s="12">
        <v>614</v>
      </c>
      <c r="J219" s="13">
        <v>244.16</v>
      </c>
      <c r="K219" s="14">
        <f t="shared" si="17"/>
        <v>149914.23999999999</v>
      </c>
      <c r="L219" s="12">
        <v>1964</v>
      </c>
      <c r="M219" s="13">
        <v>242</v>
      </c>
      <c r="N219" s="14">
        <f t="shared" si="18"/>
        <v>475288</v>
      </c>
      <c r="O219" s="45">
        <f t="shared" si="19"/>
        <v>14885530.560000001</v>
      </c>
    </row>
    <row r="220" spans="1:15" x14ac:dyDescent="0.25">
      <c r="A220" s="7" t="s">
        <v>362</v>
      </c>
      <c r="B220" s="7" t="s">
        <v>1076</v>
      </c>
      <c r="C220" s="12">
        <v>1038</v>
      </c>
      <c r="D220" s="13">
        <v>315.62</v>
      </c>
      <c r="E220" s="14">
        <f t="shared" si="15"/>
        <v>327613.56</v>
      </c>
      <c r="F220" s="12">
        <v>27122</v>
      </c>
      <c r="G220" s="13">
        <v>312.86</v>
      </c>
      <c r="H220" s="6">
        <f t="shared" si="16"/>
        <v>8485388.9199999999</v>
      </c>
      <c r="I220" s="12">
        <v>470</v>
      </c>
      <c r="J220" s="13">
        <v>315.62</v>
      </c>
      <c r="K220" s="14">
        <f t="shared" si="17"/>
        <v>148341.4</v>
      </c>
      <c r="L220" s="12">
        <v>12274</v>
      </c>
      <c r="M220" s="13">
        <v>312.86</v>
      </c>
      <c r="N220" s="14">
        <f t="shared" si="18"/>
        <v>3840043.64</v>
      </c>
      <c r="O220" s="45">
        <f t="shared" si="19"/>
        <v>12801387.520000001</v>
      </c>
    </row>
    <row r="221" spans="1:15" x14ac:dyDescent="0.25">
      <c r="A221" s="7" t="s">
        <v>364</v>
      </c>
      <c r="B221" s="7" t="s">
        <v>1077</v>
      </c>
      <c r="C221" s="12">
        <v>1124</v>
      </c>
      <c r="D221" s="13">
        <v>304.70999999999998</v>
      </c>
      <c r="E221" s="14">
        <f t="shared" si="15"/>
        <v>342494.04</v>
      </c>
      <c r="F221" s="12">
        <v>147644</v>
      </c>
      <c r="G221" s="13">
        <v>302.14</v>
      </c>
      <c r="H221" s="6">
        <f t="shared" si="16"/>
        <v>44609158.159999996</v>
      </c>
      <c r="I221" s="12">
        <v>155</v>
      </c>
      <c r="J221" s="13">
        <v>304.70999999999998</v>
      </c>
      <c r="K221" s="14">
        <f t="shared" si="17"/>
        <v>47230.049999999996</v>
      </c>
      <c r="L221" s="12">
        <v>20327</v>
      </c>
      <c r="M221" s="13">
        <v>302.14</v>
      </c>
      <c r="N221" s="14">
        <f t="shared" si="18"/>
        <v>6141599.7799999993</v>
      </c>
      <c r="O221" s="45">
        <f t="shared" si="19"/>
        <v>51140482.029999994</v>
      </c>
    </row>
    <row r="222" spans="1:15" x14ac:dyDescent="0.25">
      <c r="A222" s="7" t="s">
        <v>1294</v>
      </c>
      <c r="B222" s="7" t="s">
        <v>1305</v>
      </c>
      <c r="C222" s="12">
        <v>0</v>
      </c>
      <c r="D222" s="13">
        <v>315.49</v>
      </c>
      <c r="E222" s="14">
        <f t="shared" si="15"/>
        <v>0</v>
      </c>
      <c r="F222" s="12">
        <v>0</v>
      </c>
      <c r="G222" s="13">
        <v>313.82</v>
      </c>
      <c r="H222" s="6">
        <f t="shared" si="16"/>
        <v>0</v>
      </c>
      <c r="I222" s="12">
        <v>0</v>
      </c>
      <c r="J222" s="13">
        <v>315.49</v>
      </c>
      <c r="K222" s="14">
        <f t="shared" si="17"/>
        <v>0</v>
      </c>
      <c r="L222" s="12">
        <v>0</v>
      </c>
      <c r="M222" s="13">
        <v>313.82</v>
      </c>
      <c r="N222" s="14">
        <f t="shared" si="18"/>
        <v>0</v>
      </c>
      <c r="O222" s="45">
        <f t="shared" si="19"/>
        <v>0</v>
      </c>
    </row>
    <row r="223" spans="1:15" x14ac:dyDescent="0.25">
      <c r="A223" s="7" t="s">
        <v>366</v>
      </c>
      <c r="B223" s="7" t="s">
        <v>367</v>
      </c>
      <c r="C223" s="12">
        <v>10633</v>
      </c>
      <c r="D223" s="13">
        <v>241.17</v>
      </c>
      <c r="E223" s="14">
        <f t="shared" si="15"/>
        <v>2564360.61</v>
      </c>
      <c r="F223" s="12">
        <v>48575</v>
      </c>
      <c r="G223" s="13">
        <v>238.97</v>
      </c>
      <c r="H223" s="6">
        <f t="shared" si="16"/>
        <v>11607967.75</v>
      </c>
      <c r="I223" s="12">
        <v>1876</v>
      </c>
      <c r="J223" s="13">
        <v>241.17</v>
      </c>
      <c r="K223" s="14">
        <f t="shared" si="17"/>
        <v>452434.92</v>
      </c>
      <c r="L223" s="12">
        <v>8572</v>
      </c>
      <c r="M223" s="13">
        <v>238.97</v>
      </c>
      <c r="N223" s="14">
        <f t="shared" si="18"/>
        <v>2048450.84</v>
      </c>
      <c r="O223" s="45">
        <f t="shared" si="19"/>
        <v>16673214.119999999</v>
      </c>
    </row>
    <row r="224" spans="1:15" x14ac:dyDescent="0.25">
      <c r="A224" s="7" t="s">
        <v>368</v>
      </c>
      <c r="B224" s="7" t="s">
        <v>1078</v>
      </c>
      <c r="C224" s="12">
        <v>17944</v>
      </c>
      <c r="D224" s="13">
        <v>601.32000000000005</v>
      </c>
      <c r="E224" s="14">
        <f t="shared" si="15"/>
        <v>10790086.08</v>
      </c>
      <c r="F224" s="12">
        <v>15977</v>
      </c>
      <c r="G224" s="13">
        <v>597.99</v>
      </c>
      <c r="H224" s="6">
        <f t="shared" si="16"/>
        <v>9554086.2300000004</v>
      </c>
      <c r="I224" s="12">
        <v>5600</v>
      </c>
      <c r="J224" s="13">
        <v>601.32000000000005</v>
      </c>
      <c r="K224" s="14">
        <f t="shared" si="17"/>
        <v>3367392.0000000005</v>
      </c>
      <c r="L224" s="12">
        <v>4987</v>
      </c>
      <c r="M224" s="13">
        <v>597.99</v>
      </c>
      <c r="N224" s="14">
        <f t="shared" si="18"/>
        <v>2982176.13</v>
      </c>
      <c r="O224" s="45">
        <f t="shared" si="19"/>
        <v>26693740.440000001</v>
      </c>
    </row>
    <row r="225" spans="1:15" x14ac:dyDescent="0.25">
      <c r="A225" s="7" t="s">
        <v>370</v>
      </c>
      <c r="B225" s="7" t="s">
        <v>1262</v>
      </c>
      <c r="C225" s="12">
        <v>0</v>
      </c>
      <c r="D225" s="13">
        <v>203.67</v>
      </c>
      <c r="E225" s="14">
        <f t="shared" si="15"/>
        <v>0</v>
      </c>
      <c r="F225" s="12">
        <v>27340</v>
      </c>
      <c r="G225" s="13">
        <v>202.09</v>
      </c>
      <c r="H225" s="6">
        <f t="shared" si="16"/>
        <v>5525140.5999999996</v>
      </c>
      <c r="I225" s="12">
        <v>0</v>
      </c>
      <c r="J225" s="13">
        <v>203.67</v>
      </c>
      <c r="K225" s="14">
        <f t="shared" si="17"/>
        <v>0</v>
      </c>
      <c r="L225" s="12">
        <v>1078</v>
      </c>
      <c r="M225" s="13">
        <v>202.09</v>
      </c>
      <c r="N225" s="14">
        <f t="shared" si="18"/>
        <v>217853.02</v>
      </c>
      <c r="O225" s="45">
        <f t="shared" si="19"/>
        <v>5742993.6199999992</v>
      </c>
    </row>
    <row r="226" spans="1:15" x14ac:dyDescent="0.25">
      <c r="A226" s="7" t="s">
        <v>371</v>
      </c>
      <c r="B226" s="7" t="s">
        <v>1263</v>
      </c>
      <c r="C226" s="12">
        <v>0</v>
      </c>
      <c r="D226" s="13">
        <v>186.31</v>
      </c>
      <c r="E226" s="14">
        <f t="shared" si="15"/>
        <v>0</v>
      </c>
      <c r="F226" s="12">
        <v>36076</v>
      </c>
      <c r="G226" s="13">
        <v>184.78</v>
      </c>
      <c r="H226" s="6">
        <f t="shared" si="16"/>
        <v>6666123.2800000003</v>
      </c>
      <c r="I226" s="12">
        <v>0</v>
      </c>
      <c r="J226" s="13">
        <v>186.31</v>
      </c>
      <c r="K226" s="14">
        <f t="shared" si="17"/>
        <v>0</v>
      </c>
      <c r="L226" s="12">
        <v>947</v>
      </c>
      <c r="M226" s="13">
        <v>184.78</v>
      </c>
      <c r="N226" s="14">
        <f t="shared" si="18"/>
        <v>174986.66</v>
      </c>
      <c r="O226" s="45">
        <f t="shared" si="19"/>
        <v>6841109.9400000004</v>
      </c>
    </row>
    <row r="227" spans="1:15" x14ac:dyDescent="0.25">
      <c r="A227" s="7" t="s">
        <v>372</v>
      </c>
      <c r="B227" s="7" t="s">
        <v>1079</v>
      </c>
      <c r="C227" s="12">
        <v>0</v>
      </c>
      <c r="D227" s="13">
        <v>209.96</v>
      </c>
      <c r="E227" s="14">
        <f t="shared" si="15"/>
        <v>0</v>
      </c>
      <c r="F227" s="12">
        <v>23919</v>
      </c>
      <c r="G227" s="13">
        <v>208.34</v>
      </c>
      <c r="H227" s="6">
        <f t="shared" si="16"/>
        <v>4983284.46</v>
      </c>
      <c r="I227" s="12">
        <v>0</v>
      </c>
      <c r="J227" s="13">
        <v>209.96</v>
      </c>
      <c r="K227" s="14">
        <f t="shared" si="17"/>
        <v>0</v>
      </c>
      <c r="L227" s="12">
        <v>445</v>
      </c>
      <c r="M227" s="13">
        <v>208.34</v>
      </c>
      <c r="N227" s="14">
        <f t="shared" si="18"/>
        <v>92711.3</v>
      </c>
      <c r="O227" s="45">
        <f t="shared" si="19"/>
        <v>5075995.76</v>
      </c>
    </row>
    <row r="228" spans="1:15" x14ac:dyDescent="0.25">
      <c r="A228" s="7" t="s">
        <v>374</v>
      </c>
      <c r="B228" s="7" t="s">
        <v>375</v>
      </c>
      <c r="C228" s="12">
        <v>2713</v>
      </c>
      <c r="D228" s="13">
        <v>344.79</v>
      </c>
      <c r="E228" s="14">
        <f t="shared" si="15"/>
        <v>935415.27</v>
      </c>
      <c r="F228" s="12">
        <v>36188</v>
      </c>
      <c r="G228" s="13">
        <v>341.24</v>
      </c>
      <c r="H228" s="6">
        <f t="shared" si="16"/>
        <v>12348793.120000001</v>
      </c>
      <c r="I228" s="12">
        <v>416</v>
      </c>
      <c r="J228" s="13">
        <v>344.79</v>
      </c>
      <c r="K228" s="14">
        <f t="shared" si="17"/>
        <v>143432.64000000001</v>
      </c>
      <c r="L228" s="12">
        <v>5544</v>
      </c>
      <c r="M228" s="13">
        <v>341.24</v>
      </c>
      <c r="N228" s="14">
        <f t="shared" si="18"/>
        <v>1891834.56</v>
      </c>
      <c r="O228" s="45">
        <f t="shared" si="19"/>
        <v>15319475.590000002</v>
      </c>
    </row>
    <row r="229" spans="1:15" x14ac:dyDescent="0.25">
      <c r="A229" s="7" t="s">
        <v>376</v>
      </c>
      <c r="B229" s="7" t="s">
        <v>377</v>
      </c>
      <c r="C229" s="12">
        <v>2400</v>
      </c>
      <c r="D229" s="13">
        <v>294.47000000000003</v>
      </c>
      <c r="E229" s="14">
        <f t="shared" si="15"/>
        <v>706728.00000000012</v>
      </c>
      <c r="F229" s="12">
        <v>68333</v>
      </c>
      <c r="G229" s="13">
        <v>292</v>
      </c>
      <c r="H229" s="6">
        <f t="shared" si="16"/>
        <v>19953236</v>
      </c>
      <c r="I229" s="12">
        <v>693</v>
      </c>
      <c r="J229" s="13">
        <v>294.47000000000003</v>
      </c>
      <c r="K229" s="14">
        <f t="shared" si="17"/>
        <v>204067.71000000002</v>
      </c>
      <c r="L229" s="12">
        <v>19717</v>
      </c>
      <c r="M229" s="13">
        <v>292</v>
      </c>
      <c r="N229" s="14">
        <f t="shared" si="18"/>
        <v>5757364</v>
      </c>
      <c r="O229" s="45">
        <f t="shared" si="19"/>
        <v>26621395.710000001</v>
      </c>
    </row>
    <row r="230" spans="1:15" x14ac:dyDescent="0.25">
      <c r="A230" s="7" t="s">
        <v>378</v>
      </c>
      <c r="B230" s="7" t="s">
        <v>379</v>
      </c>
      <c r="C230" s="12">
        <v>1476</v>
      </c>
      <c r="D230" s="13">
        <v>179.69</v>
      </c>
      <c r="E230" s="14">
        <f t="shared" si="15"/>
        <v>265222.44</v>
      </c>
      <c r="F230" s="12">
        <v>22748</v>
      </c>
      <c r="G230" s="13">
        <v>178.14</v>
      </c>
      <c r="H230" s="6">
        <f t="shared" si="16"/>
        <v>4052328.7199999997</v>
      </c>
      <c r="I230" s="12">
        <v>118</v>
      </c>
      <c r="J230" s="13">
        <v>179.69</v>
      </c>
      <c r="K230" s="14">
        <f t="shared" si="17"/>
        <v>21203.42</v>
      </c>
      <c r="L230" s="12">
        <v>1822</v>
      </c>
      <c r="M230" s="13">
        <v>178.14</v>
      </c>
      <c r="N230" s="14">
        <f t="shared" si="18"/>
        <v>324571.07999999996</v>
      </c>
      <c r="O230" s="45">
        <f t="shared" si="19"/>
        <v>4663325.66</v>
      </c>
    </row>
    <row r="231" spans="1:15" x14ac:dyDescent="0.25">
      <c r="A231" s="7" t="s">
        <v>380</v>
      </c>
      <c r="B231" s="7" t="s">
        <v>381</v>
      </c>
      <c r="C231" s="12">
        <v>937</v>
      </c>
      <c r="D231" s="13">
        <v>216.22</v>
      </c>
      <c r="E231" s="14">
        <f t="shared" si="15"/>
        <v>202598.13999999998</v>
      </c>
      <c r="F231" s="12">
        <v>13643</v>
      </c>
      <c r="G231" s="13">
        <v>214.21</v>
      </c>
      <c r="H231" s="6">
        <f t="shared" si="16"/>
        <v>2922467.0300000003</v>
      </c>
      <c r="I231" s="12">
        <v>109</v>
      </c>
      <c r="J231" s="13">
        <v>216.22</v>
      </c>
      <c r="K231" s="14">
        <f t="shared" si="17"/>
        <v>23567.98</v>
      </c>
      <c r="L231" s="12">
        <v>1582</v>
      </c>
      <c r="M231" s="13">
        <v>214.21</v>
      </c>
      <c r="N231" s="14">
        <f t="shared" si="18"/>
        <v>338880.22000000003</v>
      </c>
      <c r="O231" s="45">
        <f t="shared" si="19"/>
        <v>3487513.3700000006</v>
      </c>
    </row>
    <row r="232" spans="1:15" x14ac:dyDescent="0.25">
      <c r="A232" s="7" t="s">
        <v>382</v>
      </c>
      <c r="B232" s="7" t="s">
        <v>383</v>
      </c>
      <c r="C232" s="12">
        <v>960</v>
      </c>
      <c r="D232" s="13">
        <v>243.03</v>
      </c>
      <c r="E232" s="14">
        <f t="shared" si="15"/>
        <v>233308.79999999999</v>
      </c>
      <c r="F232" s="12">
        <v>19196</v>
      </c>
      <c r="G232" s="13">
        <v>241.1</v>
      </c>
      <c r="H232" s="6">
        <f t="shared" si="16"/>
        <v>4628155.5999999996</v>
      </c>
      <c r="I232" s="12">
        <v>117</v>
      </c>
      <c r="J232" s="13">
        <v>243.03</v>
      </c>
      <c r="K232" s="14">
        <f t="shared" si="17"/>
        <v>28434.51</v>
      </c>
      <c r="L232" s="12">
        <v>2330</v>
      </c>
      <c r="M232" s="13">
        <v>241.1</v>
      </c>
      <c r="N232" s="14">
        <f t="shared" si="18"/>
        <v>561763</v>
      </c>
      <c r="O232" s="45">
        <f t="shared" si="19"/>
        <v>5451661.9099999992</v>
      </c>
    </row>
    <row r="233" spans="1:15" x14ac:dyDescent="0.25">
      <c r="A233" s="7" t="s">
        <v>386</v>
      </c>
      <c r="B233" s="7" t="s">
        <v>387</v>
      </c>
      <c r="C233" s="12">
        <v>657</v>
      </c>
      <c r="D233" s="13">
        <v>309.02</v>
      </c>
      <c r="E233" s="14">
        <f t="shared" si="15"/>
        <v>203026.13999999998</v>
      </c>
      <c r="F233" s="12">
        <v>53176</v>
      </c>
      <c r="G233" s="13">
        <v>306.97000000000003</v>
      </c>
      <c r="H233" s="6">
        <f t="shared" si="16"/>
        <v>16323436.720000001</v>
      </c>
      <c r="I233" s="12">
        <v>104</v>
      </c>
      <c r="J233" s="13">
        <v>309.02</v>
      </c>
      <c r="K233" s="14">
        <f t="shared" si="17"/>
        <v>32138.079999999998</v>
      </c>
      <c r="L233" s="12">
        <v>8392</v>
      </c>
      <c r="M233" s="13">
        <v>306.97000000000003</v>
      </c>
      <c r="N233" s="14">
        <f t="shared" si="18"/>
        <v>2576092.2400000002</v>
      </c>
      <c r="O233" s="45">
        <f t="shared" si="19"/>
        <v>19134693.18</v>
      </c>
    </row>
    <row r="234" spans="1:15" x14ac:dyDescent="0.25">
      <c r="A234" s="7" t="s">
        <v>388</v>
      </c>
      <c r="B234" s="7" t="s">
        <v>389</v>
      </c>
      <c r="C234" s="12">
        <v>519</v>
      </c>
      <c r="D234" s="13">
        <v>294.12</v>
      </c>
      <c r="E234" s="14">
        <f t="shared" si="15"/>
        <v>152648.28</v>
      </c>
      <c r="F234" s="12">
        <v>14027</v>
      </c>
      <c r="G234" s="13">
        <v>291.31</v>
      </c>
      <c r="H234" s="6">
        <f t="shared" si="16"/>
        <v>4086205.37</v>
      </c>
      <c r="I234" s="12">
        <v>11</v>
      </c>
      <c r="J234" s="13">
        <v>294.12</v>
      </c>
      <c r="K234" s="14">
        <f t="shared" si="17"/>
        <v>3235.32</v>
      </c>
      <c r="L234" s="12">
        <v>309</v>
      </c>
      <c r="M234" s="13">
        <v>291.31</v>
      </c>
      <c r="N234" s="14">
        <f t="shared" si="18"/>
        <v>90014.79</v>
      </c>
      <c r="O234" s="45">
        <f t="shared" si="19"/>
        <v>4332103.7600000007</v>
      </c>
    </row>
    <row r="235" spans="1:15" x14ac:dyDescent="0.25">
      <c r="A235" s="7" t="s">
        <v>390</v>
      </c>
      <c r="B235" s="7" t="s">
        <v>391</v>
      </c>
      <c r="C235" s="12">
        <v>4824</v>
      </c>
      <c r="D235" s="13">
        <v>189.52</v>
      </c>
      <c r="E235" s="14">
        <f t="shared" si="15"/>
        <v>914244.4800000001</v>
      </c>
      <c r="F235" s="12">
        <v>49488</v>
      </c>
      <c r="G235" s="13">
        <v>188.03</v>
      </c>
      <c r="H235" s="6">
        <f t="shared" si="16"/>
        <v>9305228.6400000006</v>
      </c>
      <c r="I235" s="12">
        <v>2250</v>
      </c>
      <c r="J235" s="13">
        <v>189.52</v>
      </c>
      <c r="K235" s="14">
        <f t="shared" si="17"/>
        <v>426420</v>
      </c>
      <c r="L235" s="12">
        <v>23087</v>
      </c>
      <c r="M235" s="13">
        <v>188.03</v>
      </c>
      <c r="N235" s="14">
        <f t="shared" si="18"/>
        <v>4341048.6100000003</v>
      </c>
      <c r="O235" s="45">
        <f t="shared" si="19"/>
        <v>14986941.73</v>
      </c>
    </row>
    <row r="236" spans="1:15" x14ac:dyDescent="0.25">
      <c r="A236" s="7" t="s">
        <v>392</v>
      </c>
      <c r="B236" s="7" t="s">
        <v>1080</v>
      </c>
      <c r="C236" s="12">
        <v>3475</v>
      </c>
      <c r="D236" s="13">
        <v>286.27</v>
      </c>
      <c r="E236" s="14">
        <f t="shared" si="15"/>
        <v>994788.24999999988</v>
      </c>
      <c r="F236" s="12">
        <v>70181</v>
      </c>
      <c r="G236" s="13">
        <v>283.72000000000003</v>
      </c>
      <c r="H236" s="6">
        <f t="shared" si="16"/>
        <v>19911753.32</v>
      </c>
      <c r="I236" s="12">
        <v>718</v>
      </c>
      <c r="J236" s="13">
        <v>286.27</v>
      </c>
      <c r="K236" s="14">
        <f t="shared" si="17"/>
        <v>205541.86</v>
      </c>
      <c r="L236" s="12">
        <v>14503</v>
      </c>
      <c r="M236" s="13">
        <v>283.72000000000003</v>
      </c>
      <c r="N236" s="14">
        <f t="shared" si="18"/>
        <v>4114791.1600000006</v>
      </c>
      <c r="O236" s="45">
        <f t="shared" si="19"/>
        <v>25226874.59</v>
      </c>
    </row>
    <row r="237" spans="1:15" x14ac:dyDescent="0.25">
      <c r="A237" s="7" t="s">
        <v>394</v>
      </c>
      <c r="B237" s="7" t="s">
        <v>1081</v>
      </c>
      <c r="C237" s="12">
        <v>3328</v>
      </c>
      <c r="D237" s="13">
        <v>277.41000000000003</v>
      </c>
      <c r="E237" s="14">
        <f t="shared" si="15"/>
        <v>923220.4800000001</v>
      </c>
      <c r="F237" s="12">
        <v>14872</v>
      </c>
      <c r="G237" s="13">
        <v>274.70999999999998</v>
      </c>
      <c r="H237" s="6">
        <f t="shared" si="16"/>
        <v>4085487.1199999996</v>
      </c>
      <c r="I237" s="12">
        <v>958</v>
      </c>
      <c r="J237" s="13">
        <v>277.41000000000003</v>
      </c>
      <c r="K237" s="14">
        <f t="shared" si="17"/>
        <v>265758.78000000003</v>
      </c>
      <c r="L237" s="12">
        <v>4281</v>
      </c>
      <c r="M237" s="13">
        <v>274.70999999999998</v>
      </c>
      <c r="N237" s="14">
        <f t="shared" si="18"/>
        <v>1176033.51</v>
      </c>
      <c r="O237" s="45">
        <f t="shared" si="19"/>
        <v>6450499.8899999997</v>
      </c>
    </row>
    <row r="238" spans="1:15" x14ac:dyDescent="0.25">
      <c r="A238" s="7" t="s">
        <v>396</v>
      </c>
      <c r="B238" s="7" t="s">
        <v>397</v>
      </c>
      <c r="C238" s="12">
        <v>10594</v>
      </c>
      <c r="D238" s="13">
        <v>302.93</v>
      </c>
      <c r="E238" s="14">
        <f t="shared" si="15"/>
        <v>3209240.42</v>
      </c>
      <c r="F238" s="12">
        <v>69523</v>
      </c>
      <c r="G238" s="13">
        <v>300.06</v>
      </c>
      <c r="H238" s="6">
        <f t="shared" si="16"/>
        <v>20861071.379999999</v>
      </c>
      <c r="I238" s="12">
        <v>2160</v>
      </c>
      <c r="J238" s="13">
        <v>302.93</v>
      </c>
      <c r="K238" s="14">
        <f t="shared" si="17"/>
        <v>654328.80000000005</v>
      </c>
      <c r="L238" s="12">
        <v>14173</v>
      </c>
      <c r="M238" s="13">
        <v>300.06</v>
      </c>
      <c r="N238" s="14">
        <f t="shared" si="18"/>
        <v>4252750.38</v>
      </c>
      <c r="O238" s="45">
        <f t="shared" si="19"/>
        <v>28977390.979999997</v>
      </c>
    </row>
    <row r="239" spans="1:15" x14ac:dyDescent="0.25">
      <c r="A239" s="7" t="s">
        <v>398</v>
      </c>
      <c r="B239" s="7" t="s">
        <v>399</v>
      </c>
      <c r="C239" s="12">
        <v>8832</v>
      </c>
      <c r="D239" s="13">
        <v>301.32</v>
      </c>
      <c r="E239" s="14">
        <f t="shared" si="15"/>
        <v>2661258.2399999998</v>
      </c>
      <c r="F239" s="12">
        <v>44117</v>
      </c>
      <c r="G239" s="13">
        <v>298.55</v>
      </c>
      <c r="H239" s="6">
        <f t="shared" si="16"/>
        <v>13171130.35</v>
      </c>
      <c r="I239" s="12">
        <v>1444</v>
      </c>
      <c r="J239" s="13">
        <v>301.32</v>
      </c>
      <c r="K239" s="14">
        <f t="shared" si="17"/>
        <v>435106.08</v>
      </c>
      <c r="L239" s="12">
        <v>7211</v>
      </c>
      <c r="M239" s="13">
        <v>298.55</v>
      </c>
      <c r="N239" s="14">
        <f t="shared" si="18"/>
        <v>2152844.0500000003</v>
      </c>
      <c r="O239" s="45">
        <f t="shared" si="19"/>
        <v>18420338.719999999</v>
      </c>
    </row>
    <row r="240" spans="1:15" x14ac:dyDescent="0.25">
      <c r="A240" s="7" t="s">
        <v>400</v>
      </c>
      <c r="B240" s="7" t="s">
        <v>401</v>
      </c>
      <c r="C240" s="12">
        <v>12097</v>
      </c>
      <c r="D240" s="13">
        <v>239.62</v>
      </c>
      <c r="E240" s="14">
        <f t="shared" si="15"/>
        <v>2898683.14</v>
      </c>
      <c r="F240" s="12">
        <v>53169</v>
      </c>
      <c r="G240" s="13">
        <v>237.43</v>
      </c>
      <c r="H240" s="6">
        <f t="shared" si="16"/>
        <v>12623915.67</v>
      </c>
      <c r="I240" s="12">
        <v>992</v>
      </c>
      <c r="J240" s="13">
        <v>239.62</v>
      </c>
      <c r="K240" s="14">
        <f t="shared" si="17"/>
        <v>237703.04000000001</v>
      </c>
      <c r="L240" s="12">
        <v>4359</v>
      </c>
      <c r="M240" s="13">
        <v>237.43</v>
      </c>
      <c r="N240" s="14">
        <f t="shared" si="18"/>
        <v>1034957.37</v>
      </c>
      <c r="O240" s="45">
        <f t="shared" si="19"/>
        <v>16795259.219999999</v>
      </c>
    </row>
    <row r="241" spans="1:15" x14ac:dyDescent="0.25">
      <c r="A241" s="7" t="s">
        <v>402</v>
      </c>
      <c r="B241" s="7" t="s">
        <v>1082</v>
      </c>
      <c r="C241" s="12">
        <v>358</v>
      </c>
      <c r="D241" s="13">
        <v>183.24</v>
      </c>
      <c r="E241" s="14">
        <f t="shared" si="15"/>
        <v>65599.92</v>
      </c>
      <c r="F241" s="12">
        <v>12946</v>
      </c>
      <c r="G241" s="13">
        <v>181.7</v>
      </c>
      <c r="H241" s="6">
        <f t="shared" si="16"/>
        <v>2352288.1999999997</v>
      </c>
      <c r="I241" s="12">
        <v>23</v>
      </c>
      <c r="J241" s="13">
        <v>183.24</v>
      </c>
      <c r="K241" s="14">
        <f t="shared" si="17"/>
        <v>4214.5200000000004</v>
      </c>
      <c r="L241" s="12">
        <v>818</v>
      </c>
      <c r="M241" s="13">
        <v>181.7</v>
      </c>
      <c r="N241" s="14">
        <f t="shared" si="18"/>
        <v>148630.59999999998</v>
      </c>
      <c r="O241" s="45">
        <f t="shared" si="19"/>
        <v>2570733.2399999998</v>
      </c>
    </row>
    <row r="242" spans="1:15" x14ac:dyDescent="0.25">
      <c r="A242" s="7" t="s">
        <v>26</v>
      </c>
      <c r="B242" s="7" t="s">
        <v>1264</v>
      </c>
      <c r="C242" s="12">
        <v>1757</v>
      </c>
      <c r="D242" s="13">
        <v>192.18</v>
      </c>
      <c r="E242" s="14">
        <f t="shared" si="15"/>
        <v>337660.26</v>
      </c>
      <c r="F242" s="12">
        <v>21559</v>
      </c>
      <c r="G242" s="13">
        <v>190.53</v>
      </c>
      <c r="H242" s="6">
        <f t="shared" si="16"/>
        <v>4107636.27</v>
      </c>
      <c r="I242" s="12">
        <v>235</v>
      </c>
      <c r="J242" s="13">
        <v>192.18</v>
      </c>
      <c r="K242" s="14">
        <f t="shared" si="17"/>
        <v>45162.3</v>
      </c>
      <c r="L242" s="12">
        <v>2880</v>
      </c>
      <c r="M242" s="13">
        <v>190.53</v>
      </c>
      <c r="N242" s="14">
        <f t="shared" si="18"/>
        <v>548726.4</v>
      </c>
      <c r="O242" s="45">
        <f t="shared" si="19"/>
        <v>5039185.2300000004</v>
      </c>
    </row>
    <row r="243" spans="1:15" x14ac:dyDescent="0.25">
      <c r="A243" s="7" t="s">
        <v>404</v>
      </c>
      <c r="B243" s="7" t="s">
        <v>405</v>
      </c>
      <c r="C243" s="12">
        <v>8540</v>
      </c>
      <c r="D243" s="13">
        <v>182.53</v>
      </c>
      <c r="E243" s="14">
        <f t="shared" si="15"/>
        <v>1558806.2</v>
      </c>
      <c r="F243" s="12">
        <v>37878</v>
      </c>
      <c r="G243" s="13">
        <v>180.9</v>
      </c>
      <c r="H243" s="6">
        <f t="shared" si="16"/>
        <v>6852130.2000000002</v>
      </c>
      <c r="I243" s="12">
        <v>1055</v>
      </c>
      <c r="J243" s="13">
        <v>182.53</v>
      </c>
      <c r="K243" s="14">
        <f t="shared" si="17"/>
        <v>192569.15</v>
      </c>
      <c r="L243" s="12">
        <v>4682</v>
      </c>
      <c r="M243" s="13">
        <v>180.9</v>
      </c>
      <c r="N243" s="14">
        <f t="shared" si="18"/>
        <v>846973.8</v>
      </c>
      <c r="O243" s="45">
        <f t="shared" si="19"/>
        <v>9450479.3500000015</v>
      </c>
    </row>
    <row r="244" spans="1:15" x14ac:dyDescent="0.25">
      <c r="A244" s="7" t="s">
        <v>406</v>
      </c>
      <c r="B244" s="7" t="s">
        <v>407</v>
      </c>
      <c r="C244" s="12">
        <v>3782</v>
      </c>
      <c r="D244" s="13">
        <v>281.39999999999998</v>
      </c>
      <c r="E244" s="14">
        <f t="shared" si="15"/>
        <v>1064254.7999999998</v>
      </c>
      <c r="F244" s="12">
        <v>31454</v>
      </c>
      <c r="G244" s="13">
        <v>278.81</v>
      </c>
      <c r="H244" s="6">
        <f t="shared" si="16"/>
        <v>8769689.7400000002</v>
      </c>
      <c r="I244" s="12">
        <v>962</v>
      </c>
      <c r="J244" s="13">
        <v>281.39999999999998</v>
      </c>
      <c r="K244" s="14">
        <f t="shared" si="17"/>
        <v>270706.8</v>
      </c>
      <c r="L244" s="12">
        <v>8004</v>
      </c>
      <c r="M244" s="13">
        <v>278.81</v>
      </c>
      <c r="N244" s="14">
        <f t="shared" si="18"/>
        <v>2231595.2400000002</v>
      </c>
      <c r="O244" s="45">
        <f t="shared" si="19"/>
        <v>12336246.58</v>
      </c>
    </row>
    <row r="245" spans="1:15" x14ac:dyDescent="0.25">
      <c r="A245" s="7" t="s">
        <v>408</v>
      </c>
      <c r="B245" s="7" t="s">
        <v>1083</v>
      </c>
      <c r="C245" s="12">
        <v>3040</v>
      </c>
      <c r="D245" s="13">
        <v>211.63</v>
      </c>
      <c r="E245" s="14">
        <f t="shared" si="15"/>
        <v>643355.19999999995</v>
      </c>
      <c r="F245" s="12">
        <v>26430</v>
      </c>
      <c r="G245" s="13">
        <v>209.97</v>
      </c>
      <c r="H245" s="6">
        <f t="shared" si="16"/>
        <v>5549507.0999999996</v>
      </c>
      <c r="I245" s="12">
        <v>225</v>
      </c>
      <c r="J245" s="13">
        <v>211.63</v>
      </c>
      <c r="K245" s="14">
        <f t="shared" si="17"/>
        <v>47616.75</v>
      </c>
      <c r="L245" s="12">
        <v>1959</v>
      </c>
      <c r="M245" s="13">
        <v>209.97</v>
      </c>
      <c r="N245" s="14">
        <f t="shared" si="18"/>
        <v>411331.23</v>
      </c>
      <c r="O245" s="45">
        <f t="shared" si="19"/>
        <v>6651810.2799999993</v>
      </c>
    </row>
    <row r="246" spans="1:15" x14ac:dyDescent="0.25">
      <c r="A246" s="7" t="s">
        <v>410</v>
      </c>
      <c r="B246" s="7" t="s">
        <v>411</v>
      </c>
      <c r="C246" s="12">
        <v>1454</v>
      </c>
      <c r="D246" s="13">
        <v>207.46</v>
      </c>
      <c r="E246" s="14">
        <f t="shared" si="15"/>
        <v>301646.84000000003</v>
      </c>
      <c r="F246" s="12">
        <v>27896</v>
      </c>
      <c r="G246" s="13">
        <v>205.55</v>
      </c>
      <c r="H246" s="6">
        <f t="shared" si="16"/>
        <v>5734022.8000000007</v>
      </c>
      <c r="I246" s="12">
        <v>480</v>
      </c>
      <c r="J246" s="13">
        <v>207.46</v>
      </c>
      <c r="K246" s="14">
        <f t="shared" si="17"/>
        <v>99580.800000000003</v>
      </c>
      <c r="L246" s="12">
        <v>9208</v>
      </c>
      <c r="M246" s="13">
        <v>205.55</v>
      </c>
      <c r="N246" s="14">
        <f t="shared" si="18"/>
        <v>1892704.4000000001</v>
      </c>
      <c r="O246" s="45">
        <f t="shared" si="19"/>
        <v>8027954.8400000008</v>
      </c>
    </row>
    <row r="247" spans="1:15" x14ac:dyDescent="0.25">
      <c r="A247" s="7" t="s">
        <v>412</v>
      </c>
      <c r="B247" s="7" t="s">
        <v>413</v>
      </c>
      <c r="C247" s="12">
        <v>58858</v>
      </c>
      <c r="D247" s="13">
        <v>282.62</v>
      </c>
      <c r="E247" s="14">
        <f t="shared" si="15"/>
        <v>16634447.960000001</v>
      </c>
      <c r="F247" s="12">
        <v>168</v>
      </c>
      <c r="G247" s="13">
        <v>280.31</v>
      </c>
      <c r="H247" s="6">
        <f t="shared" si="16"/>
        <v>47092.08</v>
      </c>
      <c r="I247" s="12">
        <v>5406</v>
      </c>
      <c r="J247" s="13">
        <v>282.62</v>
      </c>
      <c r="K247" s="14">
        <f t="shared" si="17"/>
        <v>1527843.72</v>
      </c>
      <c r="L247" s="12">
        <v>15</v>
      </c>
      <c r="M247" s="13">
        <v>280.31</v>
      </c>
      <c r="N247" s="14">
        <f t="shared" si="18"/>
        <v>4204.6499999999996</v>
      </c>
      <c r="O247" s="45">
        <f t="shared" si="19"/>
        <v>18213588.41</v>
      </c>
    </row>
    <row r="248" spans="1:15" x14ac:dyDescent="0.25">
      <c r="A248" s="7" t="s">
        <v>414</v>
      </c>
      <c r="B248" s="7" t="s">
        <v>415</v>
      </c>
      <c r="C248" s="12">
        <v>1090</v>
      </c>
      <c r="D248" s="13">
        <v>162.30000000000001</v>
      </c>
      <c r="E248" s="14">
        <f t="shared" si="15"/>
        <v>176907</v>
      </c>
      <c r="F248" s="12">
        <v>27834</v>
      </c>
      <c r="G248" s="13">
        <v>161.13999999999999</v>
      </c>
      <c r="H248" s="6">
        <f t="shared" si="16"/>
        <v>4485170.76</v>
      </c>
      <c r="I248" s="12">
        <v>61</v>
      </c>
      <c r="J248" s="13">
        <v>162.30000000000001</v>
      </c>
      <c r="K248" s="14">
        <f t="shared" si="17"/>
        <v>9900.3000000000011</v>
      </c>
      <c r="L248" s="12">
        <v>1565</v>
      </c>
      <c r="M248" s="13">
        <v>161.13999999999999</v>
      </c>
      <c r="N248" s="14">
        <f t="shared" si="18"/>
        <v>252184.09999999998</v>
      </c>
      <c r="O248" s="45">
        <f t="shared" si="19"/>
        <v>4924162.1599999992</v>
      </c>
    </row>
    <row r="249" spans="1:15" x14ac:dyDescent="0.25">
      <c r="A249" s="7" t="s">
        <v>416</v>
      </c>
      <c r="B249" s="7" t="s">
        <v>417</v>
      </c>
      <c r="C249" s="12">
        <v>10694</v>
      </c>
      <c r="D249" s="13">
        <v>156.97</v>
      </c>
      <c r="E249" s="14">
        <f t="shared" si="15"/>
        <v>1678637.18</v>
      </c>
      <c r="F249" s="12">
        <v>16704</v>
      </c>
      <c r="G249" s="13">
        <v>155.83000000000001</v>
      </c>
      <c r="H249" s="6">
        <f t="shared" si="16"/>
        <v>2602984.3200000003</v>
      </c>
      <c r="I249" s="12">
        <v>278</v>
      </c>
      <c r="J249" s="13">
        <v>156.97</v>
      </c>
      <c r="K249" s="14">
        <f t="shared" si="17"/>
        <v>43637.659999999996</v>
      </c>
      <c r="L249" s="12">
        <v>434</v>
      </c>
      <c r="M249" s="13">
        <v>155.83000000000001</v>
      </c>
      <c r="N249" s="14">
        <f t="shared" si="18"/>
        <v>67630.22</v>
      </c>
      <c r="O249" s="45">
        <f t="shared" si="19"/>
        <v>4392889.38</v>
      </c>
    </row>
    <row r="250" spans="1:15" x14ac:dyDescent="0.25">
      <c r="A250" s="7" t="s">
        <v>418</v>
      </c>
      <c r="B250" s="7" t="s">
        <v>1306</v>
      </c>
      <c r="C250" s="12">
        <v>0</v>
      </c>
      <c r="D250" s="13">
        <v>181.16</v>
      </c>
      <c r="E250" s="14">
        <f t="shared" si="15"/>
        <v>0</v>
      </c>
      <c r="F250" s="12">
        <v>25355</v>
      </c>
      <c r="G250" s="13">
        <v>179.76</v>
      </c>
      <c r="H250" s="6">
        <f t="shared" si="16"/>
        <v>4557814.8</v>
      </c>
      <c r="I250" s="12">
        <v>0</v>
      </c>
      <c r="J250" s="13">
        <v>181.16</v>
      </c>
      <c r="K250" s="14">
        <f t="shared" si="17"/>
        <v>0</v>
      </c>
      <c r="L250" s="12">
        <v>3151</v>
      </c>
      <c r="M250" s="13">
        <v>179.76</v>
      </c>
      <c r="N250" s="14">
        <f t="shared" si="18"/>
        <v>566423.76</v>
      </c>
      <c r="O250" s="45">
        <f t="shared" si="19"/>
        <v>5124238.5599999996</v>
      </c>
    </row>
    <row r="251" spans="1:15" x14ac:dyDescent="0.25">
      <c r="A251" s="7" t="s">
        <v>420</v>
      </c>
      <c r="B251" s="7" t="s">
        <v>421</v>
      </c>
      <c r="C251" s="12">
        <v>604</v>
      </c>
      <c r="D251" s="13">
        <v>187.68</v>
      </c>
      <c r="E251" s="14">
        <f t="shared" si="15"/>
        <v>113358.72</v>
      </c>
      <c r="F251" s="12">
        <v>13382</v>
      </c>
      <c r="G251" s="13">
        <v>186.13</v>
      </c>
      <c r="H251" s="6">
        <f t="shared" si="16"/>
        <v>2490791.66</v>
      </c>
      <c r="I251" s="12">
        <v>27</v>
      </c>
      <c r="J251" s="13">
        <v>187.68</v>
      </c>
      <c r="K251" s="14">
        <f t="shared" si="17"/>
        <v>5067.3600000000006</v>
      </c>
      <c r="L251" s="12">
        <v>596</v>
      </c>
      <c r="M251" s="13">
        <v>186.13</v>
      </c>
      <c r="N251" s="14">
        <f t="shared" si="18"/>
        <v>110933.48</v>
      </c>
      <c r="O251" s="45">
        <f t="shared" si="19"/>
        <v>2720151.22</v>
      </c>
    </row>
    <row r="252" spans="1:15" x14ac:dyDescent="0.25">
      <c r="A252" s="7" t="s">
        <v>422</v>
      </c>
      <c r="B252" s="7" t="s">
        <v>423</v>
      </c>
      <c r="C252" s="12">
        <v>3540</v>
      </c>
      <c r="D252" s="13">
        <v>314.51</v>
      </c>
      <c r="E252" s="14">
        <f t="shared" si="15"/>
        <v>1113365.3999999999</v>
      </c>
      <c r="F252" s="12">
        <v>114458</v>
      </c>
      <c r="G252" s="13">
        <v>311.77999999999997</v>
      </c>
      <c r="H252" s="6">
        <f t="shared" si="16"/>
        <v>35685715.239999995</v>
      </c>
      <c r="I252" s="12">
        <v>1243</v>
      </c>
      <c r="J252" s="13">
        <v>314.51</v>
      </c>
      <c r="K252" s="14">
        <f t="shared" si="17"/>
        <v>390935.93</v>
      </c>
      <c r="L252" s="12">
        <v>40176</v>
      </c>
      <c r="M252" s="13">
        <v>311.77999999999997</v>
      </c>
      <c r="N252" s="14">
        <f t="shared" si="18"/>
        <v>12526073.279999999</v>
      </c>
      <c r="O252" s="45">
        <f t="shared" si="19"/>
        <v>49716089.849999994</v>
      </c>
    </row>
    <row r="253" spans="1:15" x14ac:dyDescent="0.25">
      <c r="A253" s="7" t="s">
        <v>424</v>
      </c>
      <c r="B253" s="7" t="s">
        <v>425</v>
      </c>
      <c r="C253" s="12">
        <v>0</v>
      </c>
      <c r="D253" s="13">
        <v>267.48</v>
      </c>
      <c r="E253" s="14">
        <f t="shared" si="15"/>
        <v>0</v>
      </c>
      <c r="F253" s="12">
        <v>17974</v>
      </c>
      <c r="G253" s="13">
        <v>265.37</v>
      </c>
      <c r="H253" s="6">
        <f t="shared" si="16"/>
        <v>4769760.38</v>
      </c>
      <c r="I253" s="12">
        <v>0</v>
      </c>
      <c r="J253" s="13">
        <v>267.48</v>
      </c>
      <c r="K253" s="14">
        <f t="shared" si="17"/>
        <v>0</v>
      </c>
      <c r="L253" s="12">
        <v>1945</v>
      </c>
      <c r="M253" s="13">
        <v>265.37</v>
      </c>
      <c r="N253" s="14">
        <f t="shared" si="18"/>
        <v>516144.65</v>
      </c>
      <c r="O253" s="45">
        <f t="shared" si="19"/>
        <v>5285905.03</v>
      </c>
    </row>
    <row r="254" spans="1:15" x14ac:dyDescent="0.25">
      <c r="A254" s="7" t="s">
        <v>426</v>
      </c>
      <c r="B254" s="7" t="s">
        <v>427</v>
      </c>
      <c r="C254" s="12">
        <v>6069</v>
      </c>
      <c r="D254" s="13">
        <v>331.12</v>
      </c>
      <c r="E254" s="14">
        <f t="shared" si="15"/>
        <v>2009567.28</v>
      </c>
      <c r="F254" s="12">
        <v>30913</v>
      </c>
      <c r="G254" s="13">
        <v>328.69</v>
      </c>
      <c r="H254" s="6">
        <f t="shared" si="16"/>
        <v>10160793.970000001</v>
      </c>
      <c r="I254" s="12">
        <v>2287</v>
      </c>
      <c r="J254" s="13">
        <v>331.12</v>
      </c>
      <c r="K254" s="14">
        <f t="shared" si="17"/>
        <v>757271.44000000006</v>
      </c>
      <c r="L254" s="12">
        <v>11648</v>
      </c>
      <c r="M254" s="13">
        <v>328.69</v>
      </c>
      <c r="N254" s="14">
        <f t="shared" si="18"/>
        <v>3828581.12</v>
      </c>
      <c r="O254" s="45">
        <f t="shared" si="19"/>
        <v>16756213.809999999</v>
      </c>
    </row>
    <row r="255" spans="1:15" x14ac:dyDescent="0.25">
      <c r="A255" s="7" t="s">
        <v>429</v>
      </c>
      <c r="B255" s="7" t="s">
        <v>1084</v>
      </c>
      <c r="C255" s="12">
        <v>22538</v>
      </c>
      <c r="D255" s="13">
        <v>204.51</v>
      </c>
      <c r="E255" s="14">
        <f t="shared" si="15"/>
        <v>4609246.38</v>
      </c>
      <c r="F255" s="12">
        <v>436</v>
      </c>
      <c r="G255" s="13">
        <v>202.91</v>
      </c>
      <c r="H255" s="6">
        <f t="shared" si="16"/>
        <v>88468.76</v>
      </c>
      <c r="I255" s="12">
        <v>170</v>
      </c>
      <c r="J255" s="13">
        <v>204.51</v>
      </c>
      <c r="K255" s="14">
        <f t="shared" si="17"/>
        <v>34766.699999999997</v>
      </c>
      <c r="L255" s="12">
        <v>3</v>
      </c>
      <c r="M255" s="13">
        <v>202.91</v>
      </c>
      <c r="N255" s="14">
        <f t="shared" si="18"/>
        <v>608.73</v>
      </c>
      <c r="O255" s="45">
        <f t="shared" si="19"/>
        <v>4733090.57</v>
      </c>
    </row>
    <row r="256" spans="1:15" x14ac:dyDescent="0.25">
      <c r="A256" s="7" t="s">
        <v>431</v>
      </c>
      <c r="B256" s="7" t="s">
        <v>432</v>
      </c>
      <c r="C256" s="12">
        <v>0</v>
      </c>
      <c r="D256" s="13">
        <v>231.14</v>
      </c>
      <c r="E256" s="14">
        <f t="shared" si="15"/>
        <v>0</v>
      </c>
      <c r="F256" s="12">
        <v>7514</v>
      </c>
      <c r="G256" s="13">
        <v>229.56</v>
      </c>
      <c r="H256" s="6">
        <f t="shared" si="16"/>
        <v>1724913.84</v>
      </c>
      <c r="I256" s="12">
        <v>0</v>
      </c>
      <c r="J256" s="13">
        <v>231.14</v>
      </c>
      <c r="K256" s="14">
        <f t="shared" si="17"/>
        <v>0</v>
      </c>
      <c r="L256" s="12">
        <v>0</v>
      </c>
      <c r="M256" s="13">
        <v>229.56</v>
      </c>
      <c r="N256" s="14">
        <f t="shared" si="18"/>
        <v>0</v>
      </c>
      <c r="O256" s="45">
        <f t="shared" si="19"/>
        <v>1724913.84</v>
      </c>
    </row>
    <row r="257" spans="1:15" x14ac:dyDescent="0.25">
      <c r="A257" s="7" t="s">
        <v>1085</v>
      </c>
      <c r="B257" s="7" t="s">
        <v>1086</v>
      </c>
      <c r="C257" s="12">
        <v>0</v>
      </c>
      <c r="D257" s="13">
        <v>243.04</v>
      </c>
      <c r="E257" s="14">
        <f t="shared" si="15"/>
        <v>0</v>
      </c>
      <c r="F257" s="12">
        <v>1467</v>
      </c>
      <c r="G257" s="13">
        <v>241.49</v>
      </c>
      <c r="H257" s="6">
        <f t="shared" si="16"/>
        <v>354265.83</v>
      </c>
      <c r="I257" s="12">
        <v>0</v>
      </c>
      <c r="J257" s="13">
        <v>243.04</v>
      </c>
      <c r="K257" s="14">
        <f t="shared" si="17"/>
        <v>0</v>
      </c>
      <c r="L257" s="12">
        <v>0</v>
      </c>
      <c r="M257" s="13">
        <v>241.49</v>
      </c>
      <c r="N257" s="14">
        <f t="shared" si="18"/>
        <v>0</v>
      </c>
      <c r="O257" s="45">
        <f t="shared" si="19"/>
        <v>354265.83</v>
      </c>
    </row>
    <row r="258" spans="1:15" x14ac:dyDescent="0.25">
      <c r="A258" s="7" t="s">
        <v>433</v>
      </c>
      <c r="B258" s="7" t="s">
        <v>434</v>
      </c>
      <c r="C258" s="12">
        <v>11824</v>
      </c>
      <c r="D258" s="13">
        <v>181.15</v>
      </c>
      <c r="E258" s="14">
        <f t="shared" si="15"/>
        <v>2141917.6</v>
      </c>
      <c r="F258" s="12">
        <v>0</v>
      </c>
      <c r="G258" s="13">
        <v>179.72</v>
      </c>
      <c r="H258" s="6">
        <f t="shared" si="16"/>
        <v>0</v>
      </c>
      <c r="I258" s="12">
        <v>165</v>
      </c>
      <c r="J258" s="13">
        <v>181.15</v>
      </c>
      <c r="K258" s="14">
        <f t="shared" si="17"/>
        <v>29889.75</v>
      </c>
      <c r="L258" s="12">
        <v>0</v>
      </c>
      <c r="M258" s="13">
        <v>179.72</v>
      </c>
      <c r="N258" s="14">
        <f t="shared" si="18"/>
        <v>0</v>
      </c>
      <c r="O258" s="45">
        <f t="shared" si="19"/>
        <v>2171807.35</v>
      </c>
    </row>
    <row r="259" spans="1:15" x14ac:dyDescent="0.25">
      <c r="A259" s="7" t="s">
        <v>1088</v>
      </c>
      <c r="B259" s="7" t="s">
        <v>1307</v>
      </c>
      <c r="C259" s="12">
        <v>0</v>
      </c>
      <c r="D259" s="13">
        <v>267.24</v>
      </c>
      <c r="E259" s="14">
        <f t="shared" si="15"/>
        <v>0</v>
      </c>
      <c r="F259" s="12">
        <v>50092</v>
      </c>
      <c r="G259" s="13">
        <v>265.45999999999998</v>
      </c>
      <c r="H259" s="6">
        <f t="shared" si="16"/>
        <v>13297422.319999998</v>
      </c>
      <c r="I259" s="12">
        <v>0</v>
      </c>
      <c r="J259" s="13">
        <v>267.24</v>
      </c>
      <c r="K259" s="14">
        <f t="shared" si="17"/>
        <v>0</v>
      </c>
      <c r="L259" s="12">
        <v>961</v>
      </c>
      <c r="M259" s="13">
        <v>265.45999999999998</v>
      </c>
      <c r="N259" s="14">
        <f t="shared" si="18"/>
        <v>255107.05999999997</v>
      </c>
      <c r="O259" s="45">
        <f t="shared" si="19"/>
        <v>13552529.379999999</v>
      </c>
    </row>
    <row r="260" spans="1:15" x14ac:dyDescent="0.25">
      <c r="A260" s="7" t="s">
        <v>435</v>
      </c>
      <c r="B260" s="7" t="s">
        <v>1087</v>
      </c>
      <c r="C260" s="12">
        <v>0</v>
      </c>
      <c r="D260" s="13">
        <v>213.86</v>
      </c>
      <c r="E260" s="14">
        <f t="shared" si="15"/>
        <v>0</v>
      </c>
      <c r="F260" s="12">
        <v>27022</v>
      </c>
      <c r="G260" s="13">
        <v>212.21</v>
      </c>
      <c r="H260" s="6">
        <f t="shared" si="16"/>
        <v>5734338.6200000001</v>
      </c>
      <c r="I260" s="12">
        <v>0</v>
      </c>
      <c r="J260" s="13">
        <v>213.86</v>
      </c>
      <c r="K260" s="14">
        <f t="shared" si="17"/>
        <v>0</v>
      </c>
      <c r="L260" s="12">
        <v>0</v>
      </c>
      <c r="M260" s="13">
        <v>212.21</v>
      </c>
      <c r="N260" s="14">
        <f t="shared" si="18"/>
        <v>0</v>
      </c>
      <c r="O260" s="45">
        <f t="shared" si="19"/>
        <v>5734338.6200000001</v>
      </c>
    </row>
    <row r="261" spans="1:15" x14ac:dyDescent="0.25">
      <c r="A261" s="7" t="s">
        <v>438</v>
      </c>
      <c r="B261" s="7" t="s">
        <v>1089</v>
      </c>
      <c r="C261" s="12">
        <v>422</v>
      </c>
      <c r="D261" s="13">
        <v>197.38</v>
      </c>
      <c r="E261" s="14">
        <f t="shared" si="15"/>
        <v>83294.36</v>
      </c>
      <c r="F261" s="12">
        <v>36455</v>
      </c>
      <c r="G261" s="13">
        <v>195.73</v>
      </c>
      <c r="H261" s="6">
        <f t="shared" si="16"/>
        <v>7135337.1499999994</v>
      </c>
      <c r="I261" s="12">
        <v>19</v>
      </c>
      <c r="J261" s="13">
        <v>197.38</v>
      </c>
      <c r="K261" s="14">
        <f t="shared" si="17"/>
        <v>3750.22</v>
      </c>
      <c r="L261" s="12">
        <v>1624</v>
      </c>
      <c r="M261" s="13">
        <v>195.73</v>
      </c>
      <c r="N261" s="14">
        <f t="shared" si="18"/>
        <v>317865.51999999996</v>
      </c>
      <c r="O261" s="45">
        <f t="shared" si="19"/>
        <v>7540247.2499999991</v>
      </c>
    </row>
    <row r="262" spans="1:15" x14ac:dyDescent="0.25">
      <c r="A262" s="7" t="s">
        <v>1090</v>
      </c>
      <c r="B262" s="7" t="s">
        <v>1091</v>
      </c>
      <c r="C262" s="12">
        <v>0</v>
      </c>
      <c r="D262" s="13">
        <v>183.61</v>
      </c>
      <c r="E262" s="14">
        <f t="shared" si="15"/>
        <v>0</v>
      </c>
      <c r="F262" s="12">
        <v>570</v>
      </c>
      <c r="G262" s="13">
        <v>182.37</v>
      </c>
      <c r="H262" s="6">
        <f t="shared" si="16"/>
        <v>103950.90000000001</v>
      </c>
      <c r="I262" s="12">
        <v>0</v>
      </c>
      <c r="J262" s="13">
        <v>183.61</v>
      </c>
      <c r="K262" s="14">
        <f t="shared" si="17"/>
        <v>0</v>
      </c>
      <c r="L262" s="12">
        <v>0</v>
      </c>
      <c r="M262" s="13">
        <v>182.37</v>
      </c>
      <c r="N262" s="14">
        <f t="shared" si="18"/>
        <v>0</v>
      </c>
      <c r="O262" s="45">
        <f t="shared" si="19"/>
        <v>103950.90000000001</v>
      </c>
    </row>
    <row r="263" spans="1:15" x14ac:dyDescent="0.25">
      <c r="A263" s="7" t="s">
        <v>1092</v>
      </c>
      <c r="B263" s="7" t="s">
        <v>1093</v>
      </c>
      <c r="C263" s="12">
        <v>0</v>
      </c>
      <c r="D263" s="13">
        <v>195.98</v>
      </c>
      <c r="E263" s="14">
        <f t="shared" si="15"/>
        <v>0</v>
      </c>
      <c r="F263" s="12">
        <v>0</v>
      </c>
      <c r="G263" s="13">
        <v>194.23</v>
      </c>
      <c r="H263" s="6">
        <f t="shared" si="16"/>
        <v>0</v>
      </c>
      <c r="I263" s="12">
        <v>0</v>
      </c>
      <c r="J263" s="13">
        <v>195.98</v>
      </c>
      <c r="K263" s="14">
        <f t="shared" si="17"/>
        <v>0</v>
      </c>
      <c r="L263" s="12">
        <v>0</v>
      </c>
      <c r="M263" s="13">
        <v>194.23</v>
      </c>
      <c r="N263" s="14">
        <f t="shared" si="18"/>
        <v>0</v>
      </c>
      <c r="O263" s="45">
        <f t="shared" si="19"/>
        <v>0</v>
      </c>
    </row>
    <row r="264" spans="1:15" x14ac:dyDescent="0.25">
      <c r="A264" s="7" t="s">
        <v>440</v>
      </c>
      <c r="B264" s="7" t="s">
        <v>441</v>
      </c>
      <c r="C264" s="12">
        <v>7462</v>
      </c>
      <c r="D264" s="13">
        <v>377.82</v>
      </c>
      <c r="E264" s="14">
        <f t="shared" si="15"/>
        <v>2819292.84</v>
      </c>
      <c r="F264" s="12">
        <v>45373</v>
      </c>
      <c r="G264" s="13">
        <v>374.63</v>
      </c>
      <c r="H264" s="6">
        <f t="shared" si="16"/>
        <v>16998086.989999998</v>
      </c>
      <c r="I264" s="12">
        <v>2213</v>
      </c>
      <c r="J264" s="13">
        <v>377.82</v>
      </c>
      <c r="K264" s="14">
        <f t="shared" si="17"/>
        <v>836115.66</v>
      </c>
      <c r="L264" s="12">
        <v>13459</v>
      </c>
      <c r="M264" s="13">
        <v>374.63</v>
      </c>
      <c r="N264" s="14">
        <f t="shared" si="18"/>
        <v>5042145.17</v>
      </c>
      <c r="O264" s="45">
        <f t="shared" si="19"/>
        <v>25695640.659999996</v>
      </c>
    </row>
    <row r="265" spans="1:15" x14ac:dyDescent="0.25">
      <c r="A265" s="7" t="s">
        <v>442</v>
      </c>
      <c r="B265" s="7" t="s">
        <v>443</v>
      </c>
      <c r="C265" s="12">
        <v>0</v>
      </c>
      <c r="D265" s="13">
        <v>173.49</v>
      </c>
      <c r="E265" s="14">
        <f t="shared" si="15"/>
        <v>0</v>
      </c>
      <c r="F265" s="12">
        <v>0</v>
      </c>
      <c r="G265" s="13">
        <v>172.24</v>
      </c>
      <c r="H265" s="6">
        <f t="shared" si="16"/>
        <v>0</v>
      </c>
      <c r="I265" s="12">
        <v>0</v>
      </c>
      <c r="J265" s="13">
        <v>173.49</v>
      </c>
      <c r="K265" s="14">
        <f t="shared" si="17"/>
        <v>0</v>
      </c>
      <c r="L265" s="12">
        <v>0</v>
      </c>
      <c r="M265" s="13">
        <v>172.24</v>
      </c>
      <c r="N265" s="14">
        <f t="shared" si="18"/>
        <v>0</v>
      </c>
      <c r="O265" s="45">
        <f t="shared" si="19"/>
        <v>0</v>
      </c>
    </row>
    <row r="266" spans="1:15" x14ac:dyDescent="0.25">
      <c r="A266" s="7" t="s">
        <v>444</v>
      </c>
      <c r="B266" s="7" t="s">
        <v>445</v>
      </c>
      <c r="C266" s="12">
        <v>10664</v>
      </c>
      <c r="D266" s="13">
        <v>282.89</v>
      </c>
      <c r="E266" s="14">
        <f t="shared" si="15"/>
        <v>3016738.96</v>
      </c>
      <c r="F266" s="12">
        <v>113568</v>
      </c>
      <c r="G266" s="13">
        <v>280.47000000000003</v>
      </c>
      <c r="H266" s="6">
        <f t="shared" si="16"/>
        <v>31852416.960000005</v>
      </c>
      <c r="I266" s="12">
        <v>1827</v>
      </c>
      <c r="J266" s="13">
        <v>282.89</v>
      </c>
      <c r="K266" s="14">
        <f t="shared" si="17"/>
        <v>516840.02999999997</v>
      </c>
      <c r="L266" s="12">
        <v>19461</v>
      </c>
      <c r="M266" s="13">
        <v>280.47000000000003</v>
      </c>
      <c r="N266" s="14">
        <f t="shared" si="18"/>
        <v>5458226.6700000009</v>
      </c>
      <c r="O266" s="45">
        <f t="shared" si="19"/>
        <v>40844222.620000005</v>
      </c>
    </row>
    <row r="267" spans="1:15" x14ac:dyDescent="0.25">
      <c r="A267" s="7" t="s">
        <v>446</v>
      </c>
      <c r="B267" s="7" t="s">
        <v>447</v>
      </c>
      <c r="C267" s="12">
        <v>0</v>
      </c>
      <c r="D267" s="13">
        <v>186.5</v>
      </c>
      <c r="E267" s="14">
        <f t="shared" si="15"/>
        <v>0</v>
      </c>
      <c r="F267" s="12">
        <v>13556</v>
      </c>
      <c r="G267" s="13">
        <v>185.17</v>
      </c>
      <c r="H267" s="6">
        <f t="shared" si="16"/>
        <v>2510164.52</v>
      </c>
      <c r="I267" s="12">
        <v>0</v>
      </c>
      <c r="J267" s="13">
        <v>186.5</v>
      </c>
      <c r="K267" s="14">
        <f t="shared" si="17"/>
        <v>0</v>
      </c>
      <c r="L267" s="12">
        <v>365</v>
      </c>
      <c r="M267" s="13">
        <v>185.17</v>
      </c>
      <c r="N267" s="14">
        <f t="shared" si="18"/>
        <v>67587.049999999988</v>
      </c>
      <c r="O267" s="45">
        <f t="shared" si="19"/>
        <v>2577751.5699999998</v>
      </c>
    </row>
    <row r="268" spans="1:15" x14ac:dyDescent="0.25">
      <c r="A268" s="7" t="s">
        <v>448</v>
      </c>
      <c r="B268" s="7" t="s">
        <v>449</v>
      </c>
      <c r="C268" s="12">
        <v>364</v>
      </c>
      <c r="D268" s="13">
        <v>206.82</v>
      </c>
      <c r="E268" s="14">
        <f t="shared" ref="E268:E331" si="20">C268*D268</f>
        <v>75282.48</v>
      </c>
      <c r="F268" s="12">
        <v>22909</v>
      </c>
      <c r="G268" s="13">
        <v>205.09</v>
      </c>
      <c r="H268" s="6">
        <f t="shared" ref="H268:H331" si="21">F268*G268</f>
        <v>4698406.8100000005</v>
      </c>
      <c r="I268" s="12">
        <v>188</v>
      </c>
      <c r="J268" s="13">
        <v>206.82</v>
      </c>
      <c r="K268" s="14">
        <f t="shared" ref="K268:K331" si="22">I268*J268</f>
        <v>38882.159999999996</v>
      </c>
      <c r="L268" s="12">
        <v>11832</v>
      </c>
      <c r="M268" s="13">
        <v>205.09</v>
      </c>
      <c r="N268" s="14">
        <f t="shared" ref="N268:N331" si="23">L268*M268</f>
        <v>2426624.88</v>
      </c>
      <c r="O268" s="45">
        <f t="shared" ref="O268:O331" si="24">E268+H268+K268+N268</f>
        <v>7239196.330000001</v>
      </c>
    </row>
    <row r="269" spans="1:15" x14ac:dyDescent="0.25">
      <c r="A269" s="7" t="s">
        <v>450</v>
      </c>
      <c r="B269" s="7" t="s">
        <v>1094</v>
      </c>
      <c r="C269" s="12">
        <v>4975</v>
      </c>
      <c r="D269" s="13">
        <v>327.57</v>
      </c>
      <c r="E269" s="14">
        <f t="shared" si="20"/>
        <v>1629660.75</v>
      </c>
      <c r="F269" s="12">
        <v>53280</v>
      </c>
      <c r="G269" s="13">
        <v>324.26</v>
      </c>
      <c r="H269" s="6">
        <f t="shared" si="21"/>
        <v>17276572.800000001</v>
      </c>
      <c r="I269" s="12">
        <v>75</v>
      </c>
      <c r="J269" s="13">
        <v>327.57</v>
      </c>
      <c r="K269" s="14">
        <f t="shared" si="22"/>
        <v>24567.75</v>
      </c>
      <c r="L269" s="12">
        <v>806</v>
      </c>
      <c r="M269" s="13">
        <v>324.26</v>
      </c>
      <c r="N269" s="14">
        <f t="shared" si="23"/>
        <v>261353.56</v>
      </c>
      <c r="O269" s="45">
        <f t="shared" si="24"/>
        <v>19192154.859999999</v>
      </c>
    </row>
    <row r="270" spans="1:15" x14ac:dyDescent="0.25">
      <c r="A270" s="7" t="s">
        <v>452</v>
      </c>
      <c r="B270" s="7" t="s">
        <v>453</v>
      </c>
      <c r="C270" s="12">
        <v>0</v>
      </c>
      <c r="D270" s="13">
        <v>216.03</v>
      </c>
      <c r="E270" s="14">
        <f t="shared" si="20"/>
        <v>0</v>
      </c>
      <c r="F270" s="12">
        <v>7264</v>
      </c>
      <c r="G270" s="13">
        <v>214.02</v>
      </c>
      <c r="H270" s="6">
        <f t="shared" si="21"/>
        <v>1554641.28</v>
      </c>
      <c r="I270" s="12">
        <v>0</v>
      </c>
      <c r="J270" s="13">
        <v>216.03</v>
      </c>
      <c r="K270" s="14">
        <f t="shared" si="22"/>
        <v>0</v>
      </c>
      <c r="L270" s="12">
        <v>159</v>
      </c>
      <c r="M270" s="13">
        <v>214.02</v>
      </c>
      <c r="N270" s="14">
        <f t="shared" si="23"/>
        <v>34029.18</v>
      </c>
      <c r="O270" s="45">
        <f t="shared" si="24"/>
        <v>1588670.46</v>
      </c>
    </row>
    <row r="271" spans="1:15" x14ac:dyDescent="0.25">
      <c r="A271" s="7" t="s">
        <v>454</v>
      </c>
      <c r="B271" s="7" t="s">
        <v>455</v>
      </c>
      <c r="C271" s="12">
        <v>3</v>
      </c>
      <c r="D271" s="13">
        <v>184.75</v>
      </c>
      <c r="E271" s="14">
        <f t="shared" si="20"/>
        <v>554.25</v>
      </c>
      <c r="F271" s="12">
        <v>7555</v>
      </c>
      <c r="G271" s="13">
        <v>183.16</v>
      </c>
      <c r="H271" s="6">
        <f t="shared" si="21"/>
        <v>1383773.8</v>
      </c>
      <c r="I271" s="12">
        <v>0</v>
      </c>
      <c r="J271" s="13">
        <v>184.75</v>
      </c>
      <c r="K271" s="14">
        <f t="shared" si="22"/>
        <v>0</v>
      </c>
      <c r="L271" s="12">
        <v>0</v>
      </c>
      <c r="M271" s="13">
        <v>183.16</v>
      </c>
      <c r="N271" s="14">
        <f t="shared" si="23"/>
        <v>0</v>
      </c>
      <c r="O271" s="45">
        <f t="shared" si="24"/>
        <v>1384328.05</v>
      </c>
    </row>
    <row r="272" spans="1:15" x14ac:dyDescent="0.25">
      <c r="A272" s="7" t="s">
        <v>456</v>
      </c>
      <c r="B272" s="7" t="s">
        <v>1095</v>
      </c>
      <c r="C272" s="12">
        <v>14856</v>
      </c>
      <c r="D272" s="13">
        <v>264.92</v>
      </c>
      <c r="E272" s="14">
        <f t="shared" si="20"/>
        <v>3935651.52</v>
      </c>
      <c r="F272" s="12">
        <v>30375</v>
      </c>
      <c r="G272" s="13">
        <v>262.39999999999998</v>
      </c>
      <c r="H272" s="6">
        <f t="shared" si="21"/>
        <v>7970399.9999999991</v>
      </c>
      <c r="I272" s="12">
        <v>5273</v>
      </c>
      <c r="J272" s="13">
        <v>264.92</v>
      </c>
      <c r="K272" s="14">
        <f t="shared" si="22"/>
        <v>1396923.1600000001</v>
      </c>
      <c r="L272" s="12">
        <v>10782</v>
      </c>
      <c r="M272" s="13">
        <v>262.39999999999998</v>
      </c>
      <c r="N272" s="14">
        <f t="shared" si="23"/>
        <v>2829196.8</v>
      </c>
      <c r="O272" s="45">
        <f t="shared" si="24"/>
        <v>16132171.48</v>
      </c>
    </row>
    <row r="273" spans="1:15" x14ac:dyDescent="0.25">
      <c r="A273" s="7" t="s">
        <v>1329</v>
      </c>
      <c r="B273" s="7" t="s">
        <v>1096</v>
      </c>
      <c r="C273" s="12">
        <v>12</v>
      </c>
      <c r="D273" s="13">
        <v>197.51</v>
      </c>
      <c r="E273" s="14">
        <f t="shared" si="20"/>
        <v>2370.12</v>
      </c>
      <c r="F273" s="12">
        <v>24265</v>
      </c>
      <c r="G273" s="13">
        <v>195.71</v>
      </c>
      <c r="H273" s="6">
        <f t="shared" si="21"/>
        <v>4748903.1500000004</v>
      </c>
      <c r="I273" s="12">
        <v>1</v>
      </c>
      <c r="J273" s="13">
        <v>197.51</v>
      </c>
      <c r="K273" s="14">
        <f t="shared" si="22"/>
        <v>197.51</v>
      </c>
      <c r="L273" s="12">
        <v>2817</v>
      </c>
      <c r="M273" s="13">
        <v>195.71</v>
      </c>
      <c r="N273" s="14">
        <f t="shared" si="23"/>
        <v>551315.07000000007</v>
      </c>
      <c r="O273" s="45">
        <f t="shared" si="24"/>
        <v>5302785.8500000006</v>
      </c>
    </row>
    <row r="274" spans="1:15" x14ac:dyDescent="0.25">
      <c r="A274" s="7" t="s">
        <v>458</v>
      </c>
      <c r="B274" s="7" t="s">
        <v>1097</v>
      </c>
      <c r="C274" s="12">
        <v>0</v>
      </c>
      <c r="D274" s="13">
        <v>204.24</v>
      </c>
      <c r="E274" s="14">
        <f t="shared" si="20"/>
        <v>0</v>
      </c>
      <c r="F274" s="12">
        <v>33483</v>
      </c>
      <c r="G274" s="13">
        <v>202.72</v>
      </c>
      <c r="H274" s="6">
        <f t="shared" si="21"/>
        <v>6787673.7599999998</v>
      </c>
      <c r="I274" s="12">
        <v>0</v>
      </c>
      <c r="J274" s="13">
        <v>204.24</v>
      </c>
      <c r="K274" s="14">
        <f t="shared" si="22"/>
        <v>0</v>
      </c>
      <c r="L274" s="12">
        <v>1821</v>
      </c>
      <c r="M274" s="13">
        <v>202.72</v>
      </c>
      <c r="N274" s="14">
        <f t="shared" si="23"/>
        <v>369153.12</v>
      </c>
      <c r="O274" s="45">
        <f t="shared" si="24"/>
        <v>7156826.8799999999</v>
      </c>
    </row>
    <row r="275" spans="1:15" x14ac:dyDescent="0.25">
      <c r="A275" s="7" t="s">
        <v>460</v>
      </c>
      <c r="B275" s="7" t="s">
        <v>461</v>
      </c>
      <c r="C275" s="12">
        <v>6190</v>
      </c>
      <c r="D275" s="13">
        <v>290.02999999999997</v>
      </c>
      <c r="E275" s="14">
        <f t="shared" si="20"/>
        <v>1795285.6999999997</v>
      </c>
      <c r="F275" s="12">
        <v>58210</v>
      </c>
      <c r="G275" s="13">
        <v>287.45</v>
      </c>
      <c r="H275" s="6">
        <f t="shared" si="21"/>
        <v>16732464.5</v>
      </c>
      <c r="I275" s="12">
        <v>758</v>
      </c>
      <c r="J275" s="13">
        <v>290.02999999999997</v>
      </c>
      <c r="K275" s="14">
        <f t="shared" si="22"/>
        <v>219842.74</v>
      </c>
      <c r="L275" s="12">
        <v>7132</v>
      </c>
      <c r="M275" s="13">
        <v>287.45</v>
      </c>
      <c r="N275" s="14">
        <f t="shared" si="23"/>
        <v>2050093.4</v>
      </c>
      <c r="O275" s="45">
        <f t="shared" si="24"/>
        <v>20797686.339999996</v>
      </c>
    </row>
    <row r="276" spans="1:15" x14ac:dyDescent="0.25">
      <c r="A276" s="7" t="s">
        <v>1330</v>
      </c>
      <c r="B276" s="7" t="s">
        <v>462</v>
      </c>
      <c r="C276" s="12">
        <v>454</v>
      </c>
      <c r="D276" s="13">
        <v>313.83999999999997</v>
      </c>
      <c r="E276" s="14">
        <f t="shared" si="20"/>
        <v>142483.35999999999</v>
      </c>
      <c r="F276" s="12">
        <v>18653</v>
      </c>
      <c r="G276" s="13">
        <v>310.82</v>
      </c>
      <c r="H276" s="6">
        <f t="shared" si="21"/>
        <v>5797725.46</v>
      </c>
      <c r="I276" s="12">
        <v>67</v>
      </c>
      <c r="J276" s="13">
        <v>313.83999999999997</v>
      </c>
      <c r="K276" s="14">
        <f t="shared" si="22"/>
        <v>21027.279999999999</v>
      </c>
      <c r="L276" s="12">
        <v>2764</v>
      </c>
      <c r="M276" s="13">
        <v>310.82</v>
      </c>
      <c r="N276" s="14">
        <f t="shared" si="23"/>
        <v>859106.48</v>
      </c>
      <c r="O276" s="45">
        <f t="shared" si="24"/>
        <v>6820342.5800000001</v>
      </c>
    </row>
    <row r="277" spans="1:15" x14ac:dyDescent="0.25">
      <c r="A277" s="7" t="s">
        <v>463</v>
      </c>
      <c r="B277" s="7" t="s">
        <v>1098</v>
      </c>
      <c r="C277" s="12">
        <v>459</v>
      </c>
      <c r="D277" s="13">
        <v>165.74</v>
      </c>
      <c r="E277" s="14">
        <f t="shared" si="20"/>
        <v>76074.66</v>
      </c>
      <c r="F277" s="12">
        <v>16667</v>
      </c>
      <c r="G277" s="13">
        <v>164.64</v>
      </c>
      <c r="H277" s="6">
        <f t="shared" si="21"/>
        <v>2744054.88</v>
      </c>
      <c r="I277" s="12">
        <v>35</v>
      </c>
      <c r="J277" s="13">
        <v>165.74</v>
      </c>
      <c r="K277" s="14">
        <f t="shared" si="22"/>
        <v>5800.9000000000005</v>
      </c>
      <c r="L277" s="12">
        <v>1287</v>
      </c>
      <c r="M277" s="13">
        <v>164.64</v>
      </c>
      <c r="N277" s="14">
        <f t="shared" si="23"/>
        <v>211891.68</v>
      </c>
      <c r="O277" s="45">
        <f t="shared" si="24"/>
        <v>3037822.12</v>
      </c>
    </row>
    <row r="278" spans="1:15" x14ac:dyDescent="0.25">
      <c r="A278" s="7" t="s">
        <v>465</v>
      </c>
      <c r="B278" s="7" t="s">
        <v>1099</v>
      </c>
      <c r="C278" s="12">
        <v>10</v>
      </c>
      <c r="D278" s="13">
        <v>200.26</v>
      </c>
      <c r="E278" s="14">
        <f t="shared" si="20"/>
        <v>2002.6</v>
      </c>
      <c r="F278" s="12">
        <v>8926</v>
      </c>
      <c r="G278" s="13">
        <v>198.87</v>
      </c>
      <c r="H278" s="6">
        <f t="shared" si="21"/>
        <v>1775113.62</v>
      </c>
      <c r="I278" s="12">
        <v>1</v>
      </c>
      <c r="J278" s="13">
        <v>200.26</v>
      </c>
      <c r="K278" s="14">
        <f t="shared" si="22"/>
        <v>200.26</v>
      </c>
      <c r="L278" s="12">
        <v>1042</v>
      </c>
      <c r="M278" s="13">
        <v>198.87</v>
      </c>
      <c r="N278" s="14">
        <f t="shared" si="23"/>
        <v>207222.54</v>
      </c>
      <c r="O278" s="45">
        <f t="shared" si="24"/>
        <v>1984539.0200000003</v>
      </c>
    </row>
    <row r="279" spans="1:15" x14ac:dyDescent="0.25">
      <c r="A279" s="7" t="s">
        <v>467</v>
      </c>
      <c r="B279" s="7" t="s">
        <v>1100</v>
      </c>
      <c r="C279" s="12">
        <v>1436</v>
      </c>
      <c r="D279" s="13">
        <v>202.36</v>
      </c>
      <c r="E279" s="14">
        <f t="shared" si="20"/>
        <v>290588.96000000002</v>
      </c>
      <c r="F279" s="12">
        <v>48650</v>
      </c>
      <c r="G279" s="13">
        <v>200.98</v>
      </c>
      <c r="H279" s="6">
        <f t="shared" si="21"/>
        <v>9777677</v>
      </c>
      <c r="I279" s="12">
        <v>77</v>
      </c>
      <c r="J279" s="13">
        <v>202.36</v>
      </c>
      <c r="K279" s="14">
        <f t="shared" si="22"/>
        <v>15581.720000000001</v>
      </c>
      <c r="L279" s="12">
        <v>2601</v>
      </c>
      <c r="M279" s="13">
        <v>200.98</v>
      </c>
      <c r="N279" s="14">
        <f t="shared" si="23"/>
        <v>522748.98</v>
      </c>
      <c r="O279" s="45">
        <f t="shared" si="24"/>
        <v>10606596.660000002</v>
      </c>
    </row>
    <row r="280" spans="1:15" x14ac:dyDescent="0.25">
      <c r="A280" s="7" t="s">
        <v>469</v>
      </c>
      <c r="B280" s="7" t="s">
        <v>470</v>
      </c>
      <c r="C280" s="12">
        <v>16276</v>
      </c>
      <c r="D280" s="13">
        <v>231.15</v>
      </c>
      <c r="E280" s="14">
        <f t="shared" si="20"/>
        <v>3762197.4</v>
      </c>
      <c r="F280" s="12">
        <v>0</v>
      </c>
      <c r="G280" s="13">
        <v>229.08</v>
      </c>
      <c r="H280" s="6">
        <f t="shared" si="21"/>
        <v>0</v>
      </c>
      <c r="I280" s="12">
        <v>1888</v>
      </c>
      <c r="J280" s="13">
        <v>231.15</v>
      </c>
      <c r="K280" s="14">
        <f t="shared" si="22"/>
        <v>436411.2</v>
      </c>
      <c r="L280" s="12">
        <v>0</v>
      </c>
      <c r="M280" s="13">
        <v>229.08</v>
      </c>
      <c r="N280" s="14">
        <f t="shared" si="23"/>
        <v>0</v>
      </c>
      <c r="O280" s="45">
        <f t="shared" si="24"/>
        <v>4198608.5999999996</v>
      </c>
    </row>
    <row r="281" spans="1:15" x14ac:dyDescent="0.25">
      <c r="A281" s="7" t="s">
        <v>111</v>
      </c>
      <c r="B281" s="7" t="s">
        <v>1265</v>
      </c>
      <c r="C281" s="12">
        <v>0</v>
      </c>
      <c r="D281" s="13">
        <v>208.35</v>
      </c>
      <c r="E281" s="14">
        <f t="shared" si="20"/>
        <v>0</v>
      </c>
      <c r="F281" s="12">
        <v>12642</v>
      </c>
      <c r="G281" s="13">
        <v>206.45</v>
      </c>
      <c r="H281" s="6">
        <f t="shared" si="21"/>
        <v>2609940.9</v>
      </c>
      <c r="I281" s="12">
        <v>0</v>
      </c>
      <c r="J281" s="13">
        <v>208.35</v>
      </c>
      <c r="K281" s="14">
        <f t="shared" si="22"/>
        <v>0</v>
      </c>
      <c r="L281" s="12">
        <v>417</v>
      </c>
      <c r="M281" s="13">
        <v>206.45</v>
      </c>
      <c r="N281" s="14">
        <f t="shared" si="23"/>
        <v>86089.65</v>
      </c>
      <c r="O281" s="45">
        <f t="shared" si="24"/>
        <v>2696030.55</v>
      </c>
    </row>
    <row r="282" spans="1:15" x14ac:dyDescent="0.25">
      <c r="A282" s="7" t="s">
        <v>471</v>
      </c>
      <c r="B282" s="7" t="s">
        <v>472</v>
      </c>
      <c r="C282" s="12">
        <v>0</v>
      </c>
      <c r="D282" s="13">
        <v>310.02999999999997</v>
      </c>
      <c r="E282" s="14">
        <f t="shared" si="20"/>
        <v>0</v>
      </c>
      <c r="F282" s="12">
        <v>29760</v>
      </c>
      <c r="G282" s="13">
        <v>307.45999999999998</v>
      </c>
      <c r="H282" s="6">
        <f t="shared" si="21"/>
        <v>9150009.5999999996</v>
      </c>
      <c r="I282" s="12">
        <v>0</v>
      </c>
      <c r="J282" s="13">
        <v>310.02999999999997</v>
      </c>
      <c r="K282" s="14">
        <f t="shared" si="22"/>
        <v>0</v>
      </c>
      <c r="L282" s="12">
        <v>3347</v>
      </c>
      <c r="M282" s="13">
        <v>307.45999999999998</v>
      </c>
      <c r="N282" s="14">
        <f t="shared" si="23"/>
        <v>1029068.6199999999</v>
      </c>
      <c r="O282" s="45">
        <f t="shared" si="24"/>
        <v>10179078.219999999</v>
      </c>
    </row>
    <row r="283" spans="1:15" x14ac:dyDescent="0.25">
      <c r="A283" s="7" t="s">
        <v>473</v>
      </c>
      <c r="B283" s="7" t="s">
        <v>474</v>
      </c>
      <c r="C283" s="12">
        <v>2473</v>
      </c>
      <c r="D283" s="13">
        <v>295.82</v>
      </c>
      <c r="E283" s="14">
        <f t="shared" si="20"/>
        <v>731562.86</v>
      </c>
      <c r="F283" s="12">
        <v>28160</v>
      </c>
      <c r="G283" s="13">
        <v>293.13</v>
      </c>
      <c r="H283" s="6">
        <f t="shared" si="21"/>
        <v>8254540.7999999998</v>
      </c>
      <c r="I283" s="12">
        <v>0</v>
      </c>
      <c r="J283" s="13">
        <v>295.82</v>
      </c>
      <c r="K283" s="14">
        <f t="shared" si="22"/>
        <v>0</v>
      </c>
      <c r="L283" s="12">
        <v>0</v>
      </c>
      <c r="M283" s="13">
        <v>293.13</v>
      </c>
      <c r="N283" s="14">
        <f t="shared" si="23"/>
        <v>0</v>
      </c>
      <c r="O283" s="45">
        <f t="shared" si="24"/>
        <v>8986103.6600000001</v>
      </c>
    </row>
    <row r="284" spans="1:15" x14ac:dyDescent="0.25">
      <c r="A284" s="7" t="s">
        <v>475</v>
      </c>
      <c r="B284" s="7" t="s">
        <v>476</v>
      </c>
      <c r="C284" s="12">
        <v>1212</v>
      </c>
      <c r="D284" s="13">
        <v>279.07</v>
      </c>
      <c r="E284" s="14">
        <f t="shared" si="20"/>
        <v>338232.83999999997</v>
      </c>
      <c r="F284" s="12">
        <v>47989</v>
      </c>
      <c r="G284" s="13">
        <v>276.92</v>
      </c>
      <c r="H284" s="6">
        <f t="shared" si="21"/>
        <v>13289113.880000001</v>
      </c>
      <c r="I284" s="12">
        <v>67</v>
      </c>
      <c r="J284" s="13">
        <v>279.07</v>
      </c>
      <c r="K284" s="14">
        <f t="shared" si="22"/>
        <v>18697.689999999999</v>
      </c>
      <c r="L284" s="12">
        <v>2669</v>
      </c>
      <c r="M284" s="13">
        <v>276.92</v>
      </c>
      <c r="N284" s="14">
        <f t="shared" si="23"/>
        <v>739099.4800000001</v>
      </c>
      <c r="O284" s="45">
        <f t="shared" si="24"/>
        <v>14385143.890000001</v>
      </c>
    </row>
    <row r="285" spans="1:15" x14ac:dyDescent="0.25">
      <c r="A285" s="7" t="s">
        <v>477</v>
      </c>
      <c r="B285" s="7" t="s">
        <v>478</v>
      </c>
      <c r="C285" s="12">
        <v>2025</v>
      </c>
      <c r="D285" s="13">
        <v>253.17</v>
      </c>
      <c r="E285" s="14">
        <f t="shared" si="20"/>
        <v>512669.25</v>
      </c>
      <c r="F285" s="12">
        <v>99248</v>
      </c>
      <c r="G285" s="13">
        <v>251.08</v>
      </c>
      <c r="H285" s="6">
        <f t="shared" si="21"/>
        <v>24919187.84</v>
      </c>
      <c r="I285" s="12">
        <v>155</v>
      </c>
      <c r="J285" s="13">
        <v>253.17</v>
      </c>
      <c r="K285" s="14">
        <f t="shared" si="22"/>
        <v>39241.35</v>
      </c>
      <c r="L285" s="12">
        <v>7603</v>
      </c>
      <c r="M285" s="13">
        <v>251.08</v>
      </c>
      <c r="N285" s="14">
        <f t="shared" si="23"/>
        <v>1908961.24</v>
      </c>
      <c r="O285" s="45">
        <f t="shared" si="24"/>
        <v>27380059.68</v>
      </c>
    </row>
    <row r="286" spans="1:15" x14ac:dyDescent="0.25">
      <c r="A286" s="7" t="s">
        <v>479</v>
      </c>
      <c r="B286" s="7" t="s">
        <v>1101</v>
      </c>
      <c r="C286" s="12">
        <v>22663</v>
      </c>
      <c r="D286" s="13">
        <v>209.22</v>
      </c>
      <c r="E286" s="14">
        <f t="shared" si="20"/>
        <v>4741552.8600000003</v>
      </c>
      <c r="F286" s="12">
        <v>0</v>
      </c>
      <c r="G286" s="13">
        <v>207.5</v>
      </c>
      <c r="H286" s="6">
        <f t="shared" si="21"/>
        <v>0</v>
      </c>
      <c r="I286" s="12">
        <v>537</v>
      </c>
      <c r="J286" s="13">
        <v>209.22</v>
      </c>
      <c r="K286" s="14">
        <f t="shared" si="22"/>
        <v>112351.14</v>
      </c>
      <c r="L286" s="12">
        <v>0</v>
      </c>
      <c r="M286" s="13">
        <v>207.5</v>
      </c>
      <c r="N286" s="14">
        <f t="shared" si="23"/>
        <v>0</v>
      </c>
      <c r="O286" s="45">
        <f t="shared" si="24"/>
        <v>4853904</v>
      </c>
    </row>
    <row r="287" spans="1:15" x14ac:dyDescent="0.25">
      <c r="A287" s="7" t="s">
        <v>481</v>
      </c>
      <c r="B287" s="7" t="s">
        <v>482</v>
      </c>
      <c r="C287" s="12">
        <v>544</v>
      </c>
      <c r="D287" s="13">
        <v>212.19</v>
      </c>
      <c r="E287" s="14">
        <f t="shared" si="20"/>
        <v>115431.36</v>
      </c>
      <c r="F287" s="12">
        <v>28322</v>
      </c>
      <c r="G287" s="13">
        <v>210.52</v>
      </c>
      <c r="H287" s="6">
        <f t="shared" si="21"/>
        <v>5962347.4400000004</v>
      </c>
      <c r="I287" s="12">
        <v>23</v>
      </c>
      <c r="J287" s="13">
        <v>212.19</v>
      </c>
      <c r="K287" s="14">
        <f t="shared" si="22"/>
        <v>4880.37</v>
      </c>
      <c r="L287" s="12">
        <v>1184</v>
      </c>
      <c r="M287" s="13">
        <v>210.52</v>
      </c>
      <c r="N287" s="14">
        <f t="shared" si="23"/>
        <v>249255.68000000002</v>
      </c>
      <c r="O287" s="45">
        <f t="shared" si="24"/>
        <v>6331914.8500000006</v>
      </c>
    </row>
    <row r="288" spans="1:15" x14ac:dyDescent="0.25">
      <c r="A288" s="7" t="s">
        <v>1218</v>
      </c>
      <c r="B288" s="7" t="s">
        <v>1353</v>
      </c>
      <c r="C288" s="12">
        <v>684</v>
      </c>
      <c r="D288" s="13">
        <v>295.77999999999997</v>
      </c>
      <c r="E288" s="14">
        <f t="shared" si="20"/>
        <v>202313.52</v>
      </c>
      <c r="F288" s="12">
        <v>45629</v>
      </c>
      <c r="G288" s="13">
        <v>293.08</v>
      </c>
      <c r="H288" s="6">
        <f t="shared" si="21"/>
        <v>13372947.319999998</v>
      </c>
      <c r="I288" s="12">
        <v>52</v>
      </c>
      <c r="J288" s="13">
        <v>295.77999999999997</v>
      </c>
      <c r="K288" s="14">
        <f t="shared" si="22"/>
        <v>15380.559999999998</v>
      </c>
      <c r="L288" s="12">
        <v>3497</v>
      </c>
      <c r="M288" s="13">
        <v>293.08</v>
      </c>
      <c r="N288" s="14">
        <f t="shared" si="23"/>
        <v>1024900.7599999999</v>
      </c>
      <c r="O288" s="45">
        <f t="shared" si="24"/>
        <v>14615542.159999998</v>
      </c>
    </row>
    <row r="289" spans="1:15" x14ac:dyDescent="0.25">
      <c r="A289" s="7" t="s">
        <v>1331</v>
      </c>
      <c r="B289" s="7" t="s">
        <v>1354</v>
      </c>
      <c r="C289" s="12">
        <v>441</v>
      </c>
      <c r="D289" s="13">
        <v>317.19</v>
      </c>
      <c r="E289" s="14">
        <f t="shared" si="20"/>
        <v>139880.79</v>
      </c>
      <c r="F289" s="12">
        <v>31454</v>
      </c>
      <c r="G289" s="13">
        <v>314.18</v>
      </c>
      <c r="H289" s="6">
        <f t="shared" si="21"/>
        <v>9882217.7200000007</v>
      </c>
      <c r="I289" s="12">
        <v>50</v>
      </c>
      <c r="J289" s="13">
        <v>317.19</v>
      </c>
      <c r="K289" s="14">
        <f t="shared" si="22"/>
        <v>15859.5</v>
      </c>
      <c r="L289" s="12">
        <v>3573</v>
      </c>
      <c r="M289" s="13">
        <v>314.18</v>
      </c>
      <c r="N289" s="14">
        <f t="shared" si="23"/>
        <v>1122565.1400000001</v>
      </c>
      <c r="O289" s="45">
        <f t="shared" si="24"/>
        <v>11160523.15</v>
      </c>
    </row>
    <row r="290" spans="1:15" x14ac:dyDescent="0.25">
      <c r="A290" s="7" t="s">
        <v>483</v>
      </c>
      <c r="B290" s="7" t="s">
        <v>484</v>
      </c>
      <c r="C290" s="12">
        <v>0</v>
      </c>
      <c r="D290" s="13">
        <v>246.58</v>
      </c>
      <c r="E290" s="14">
        <f t="shared" si="20"/>
        <v>0</v>
      </c>
      <c r="F290" s="12">
        <v>8194</v>
      </c>
      <c r="G290" s="13">
        <v>244.42</v>
      </c>
      <c r="H290" s="6">
        <f t="shared" si="21"/>
        <v>2002777.48</v>
      </c>
      <c r="I290" s="12">
        <v>0</v>
      </c>
      <c r="J290" s="13">
        <v>246.58</v>
      </c>
      <c r="K290" s="14">
        <f t="shared" si="22"/>
        <v>0</v>
      </c>
      <c r="L290" s="12">
        <v>0</v>
      </c>
      <c r="M290" s="13">
        <v>244.42</v>
      </c>
      <c r="N290" s="14">
        <f t="shared" si="23"/>
        <v>0</v>
      </c>
      <c r="O290" s="45">
        <f t="shared" si="24"/>
        <v>2002777.48</v>
      </c>
    </row>
    <row r="291" spans="1:15" x14ac:dyDescent="0.25">
      <c r="A291" s="7" t="s">
        <v>487</v>
      </c>
      <c r="B291" s="7" t="s">
        <v>488</v>
      </c>
      <c r="C291" s="12">
        <v>6223</v>
      </c>
      <c r="D291" s="13">
        <v>269.60000000000002</v>
      </c>
      <c r="E291" s="14">
        <f t="shared" si="20"/>
        <v>1677720.8</v>
      </c>
      <c r="F291" s="12">
        <v>31053</v>
      </c>
      <c r="G291" s="13">
        <v>267.10000000000002</v>
      </c>
      <c r="H291" s="6">
        <f t="shared" si="21"/>
        <v>8294256.3000000007</v>
      </c>
      <c r="I291" s="12">
        <v>1989</v>
      </c>
      <c r="J291" s="13">
        <v>269.60000000000002</v>
      </c>
      <c r="K291" s="14">
        <f t="shared" si="22"/>
        <v>536234.4</v>
      </c>
      <c r="L291" s="12">
        <v>9928</v>
      </c>
      <c r="M291" s="13">
        <v>267.10000000000002</v>
      </c>
      <c r="N291" s="14">
        <f t="shared" si="23"/>
        <v>2651768.8000000003</v>
      </c>
      <c r="O291" s="45">
        <f t="shared" si="24"/>
        <v>13159980.300000003</v>
      </c>
    </row>
    <row r="292" spans="1:15" x14ac:dyDescent="0.25">
      <c r="A292" s="7" t="s">
        <v>489</v>
      </c>
      <c r="B292" s="7" t="s">
        <v>490</v>
      </c>
      <c r="C292" s="12">
        <v>0</v>
      </c>
      <c r="D292" s="13">
        <v>185.97</v>
      </c>
      <c r="E292" s="14">
        <f t="shared" si="20"/>
        <v>0</v>
      </c>
      <c r="F292" s="12">
        <v>18777</v>
      </c>
      <c r="G292" s="13">
        <v>184.75</v>
      </c>
      <c r="H292" s="6">
        <f t="shared" si="21"/>
        <v>3469050.75</v>
      </c>
      <c r="I292" s="12">
        <v>0</v>
      </c>
      <c r="J292" s="13">
        <v>185.97</v>
      </c>
      <c r="K292" s="14">
        <f t="shared" si="22"/>
        <v>0</v>
      </c>
      <c r="L292" s="12">
        <v>0</v>
      </c>
      <c r="M292" s="13">
        <v>184.75</v>
      </c>
      <c r="N292" s="14">
        <f t="shared" si="23"/>
        <v>0</v>
      </c>
      <c r="O292" s="45">
        <f t="shared" si="24"/>
        <v>3469050.75</v>
      </c>
    </row>
    <row r="293" spans="1:15" x14ac:dyDescent="0.25">
      <c r="A293" s="7" t="s">
        <v>491</v>
      </c>
      <c r="B293" s="7" t="s">
        <v>492</v>
      </c>
      <c r="C293" s="12">
        <v>0</v>
      </c>
      <c r="D293" s="13">
        <v>230.46</v>
      </c>
      <c r="E293" s="14">
        <f t="shared" si="20"/>
        <v>0</v>
      </c>
      <c r="F293" s="12">
        <v>3930</v>
      </c>
      <c r="G293" s="13">
        <v>228.77</v>
      </c>
      <c r="H293" s="6">
        <f t="shared" si="21"/>
        <v>899066.10000000009</v>
      </c>
      <c r="I293" s="12">
        <v>0</v>
      </c>
      <c r="J293" s="13">
        <v>230.46</v>
      </c>
      <c r="K293" s="14">
        <f t="shared" si="22"/>
        <v>0</v>
      </c>
      <c r="L293" s="12">
        <v>0</v>
      </c>
      <c r="M293" s="13">
        <v>228.77</v>
      </c>
      <c r="N293" s="14">
        <f t="shared" si="23"/>
        <v>0</v>
      </c>
      <c r="O293" s="45">
        <f t="shared" si="24"/>
        <v>899066.10000000009</v>
      </c>
    </row>
    <row r="294" spans="1:15" x14ac:dyDescent="0.25">
      <c r="A294" s="7" t="s">
        <v>1215</v>
      </c>
      <c r="B294" s="7" t="s">
        <v>1308</v>
      </c>
      <c r="C294" s="12">
        <v>0</v>
      </c>
      <c r="D294" s="13">
        <v>304.32</v>
      </c>
      <c r="E294" s="14">
        <f t="shared" si="20"/>
        <v>0</v>
      </c>
      <c r="F294" s="12">
        <v>32017</v>
      </c>
      <c r="G294" s="13">
        <v>301.64</v>
      </c>
      <c r="H294" s="6">
        <f t="shared" si="21"/>
        <v>9657607.879999999</v>
      </c>
      <c r="I294" s="12">
        <v>0</v>
      </c>
      <c r="J294" s="13">
        <v>304.32</v>
      </c>
      <c r="K294" s="14">
        <f t="shared" si="22"/>
        <v>0</v>
      </c>
      <c r="L294" s="12">
        <v>6043</v>
      </c>
      <c r="M294" s="13">
        <v>301.64</v>
      </c>
      <c r="N294" s="14">
        <f t="shared" si="23"/>
        <v>1822810.52</v>
      </c>
      <c r="O294" s="45">
        <f t="shared" si="24"/>
        <v>11480418.399999999</v>
      </c>
    </row>
    <row r="295" spans="1:15" x14ac:dyDescent="0.25">
      <c r="A295" s="7" t="s">
        <v>493</v>
      </c>
      <c r="B295" s="7" t="s">
        <v>494</v>
      </c>
      <c r="C295" s="12">
        <v>2343</v>
      </c>
      <c r="D295" s="13">
        <v>235.05</v>
      </c>
      <c r="E295" s="14">
        <f t="shared" si="20"/>
        <v>550722.15</v>
      </c>
      <c r="F295" s="12">
        <v>36298</v>
      </c>
      <c r="G295" s="13">
        <v>232.94</v>
      </c>
      <c r="H295" s="6">
        <f t="shared" si="21"/>
        <v>8455256.1199999992</v>
      </c>
      <c r="I295" s="12">
        <v>120</v>
      </c>
      <c r="J295" s="13">
        <v>235.05</v>
      </c>
      <c r="K295" s="14">
        <f t="shared" si="22"/>
        <v>28206</v>
      </c>
      <c r="L295" s="12">
        <v>1860</v>
      </c>
      <c r="M295" s="13">
        <v>232.94</v>
      </c>
      <c r="N295" s="14">
        <f t="shared" si="23"/>
        <v>433268.4</v>
      </c>
      <c r="O295" s="45">
        <f t="shared" si="24"/>
        <v>9467452.6699999999</v>
      </c>
    </row>
    <row r="296" spans="1:15" x14ac:dyDescent="0.25">
      <c r="A296" s="7" t="s">
        <v>1216</v>
      </c>
      <c r="B296" s="7" t="s">
        <v>496</v>
      </c>
      <c r="C296" s="12">
        <v>8265</v>
      </c>
      <c r="D296" s="13">
        <v>291.62</v>
      </c>
      <c r="E296" s="14">
        <f t="shared" si="20"/>
        <v>2410239.2999999998</v>
      </c>
      <c r="F296" s="12">
        <v>37605</v>
      </c>
      <c r="G296" s="13">
        <v>288.95999999999998</v>
      </c>
      <c r="H296" s="6">
        <f t="shared" si="21"/>
        <v>10866340.799999999</v>
      </c>
      <c r="I296" s="12">
        <v>2319</v>
      </c>
      <c r="J296" s="13">
        <v>291.62</v>
      </c>
      <c r="K296" s="14">
        <f t="shared" si="22"/>
        <v>676266.78</v>
      </c>
      <c r="L296" s="12">
        <v>10550</v>
      </c>
      <c r="M296" s="13">
        <v>288.95999999999998</v>
      </c>
      <c r="N296" s="14">
        <f t="shared" si="23"/>
        <v>3048528</v>
      </c>
      <c r="O296" s="45">
        <f t="shared" si="24"/>
        <v>17001374.879999995</v>
      </c>
    </row>
    <row r="297" spans="1:15" x14ac:dyDescent="0.25">
      <c r="A297" s="7" t="s">
        <v>497</v>
      </c>
      <c r="B297" s="7" t="s">
        <v>498</v>
      </c>
      <c r="C297" s="12">
        <v>127</v>
      </c>
      <c r="D297" s="13">
        <v>324.25</v>
      </c>
      <c r="E297" s="14">
        <f t="shared" si="20"/>
        <v>41179.75</v>
      </c>
      <c r="F297" s="12">
        <v>51323</v>
      </c>
      <c r="G297" s="13">
        <v>321.44</v>
      </c>
      <c r="H297" s="6">
        <f t="shared" si="21"/>
        <v>16497265.119999999</v>
      </c>
      <c r="I297" s="12">
        <v>24</v>
      </c>
      <c r="J297" s="13">
        <v>324.25</v>
      </c>
      <c r="K297" s="14">
        <f t="shared" si="22"/>
        <v>7782</v>
      </c>
      <c r="L297" s="12">
        <v>9877</v>
      </c>
      <c r="M297" s="13">
        <v>321.44</v>
      </c>
      <c r="N297" s="14">
        <f t="shared" si="23"/>
        <v>3174862.88</v>
      </c>
      <c r="O297" s="45">
        <f t="shared" si="24"/>
        <v>19721089.75</v>
      </c>
    </row>
    <row r="298" spans="1:15" x14ac:dyDescent="0.25">
      <c r="A298" s="7" t="s">
        <v>499</v>
      </c>
      <c r="B298" s="7" t="s">
        <v>500</v>
      </c>
      <c r="C298" s="12">
        <v>0</v>
      </c>
      <c r="D298" s="13">
        <v>222.46</v>
      </c>
      <c r="E298" s="14">
        <f t="shared" si="20"/>
        <v>0</v>
      </c>
      <c r="F298" s="12">
        <v>65819</v>
      </c>
      <c r="G298" s="13">
        <v>221.05</v>
      </c>
      <c r="H298" s="6">
        <f t="shared" si="21"/>
        <v>14549289.950000001</v>
      </c>
      <c r="I298" s="12">
        <v>0</v>
      </c>
      <c r="J298" s="13">
        <v>222.46</v>
      </c>
      <c r="K298" s="14">
        <f t="shared" si="22"/>
        <v>0</v>
      </c>
      <c r="L298" s="12">
        <v>532</v>
      </c>
      <c r="M298" s="13">
        <v>221.05</v>
      </c>
      <c r="N298" s="14">
        <f t="shared" si="23"/>
        <v>117598.6</v>
      </c>
      <c r="O298" s="45">
        <f t="shared" si="24"/>
        <v>14666888.550000001</v>
      </c>
    </row>
    <row r="299" spans="1:15" x14ac:dyDescent="0.25">
      <c r="A299" s="7" t="s">
        <v>1217</v>
      </c>
      <c r="B299" s="7" t="s">
        <v>1266</v>
      </c>
      <c r="C299" s="12">
        <v>0</v>
      </c>
      <c r="D299" s="13">
        <v>339.54</v>
      </c>
      <c r="E299" s="14">
        <f t="shared" si="20"/>
        <v>0</v>
      </c>
      <c r="F299" s="12">
        <v>56116</v>
      </c>
      <c r="G299" s="13">
        <v>336.49</v>
      </c>
      <c r="H299" s="6">
        <f t="shared" si="21"/>
        <v>18882472.84</v>
      </c>
      <c r="I299" s="12">
        <v>0</v>
      </c>
      <c r="J299" s="13">
        <v>339.54</v>
      </c>
      <c r="K299" s="14">
        <f t="shared" si="22"/>
        <v>0</v>
      </c>
      <c r="L299" s="12">
        <v>7233</v>
      </c>
      <c r="M299" s="13">
        <v>336.49</v>
      </c>
      <c r="N299" s="14">
        <f t="shared" si="23"/>
        <v>2433832.17</v>
      </c>
      <c r="O299" s="45">
        <f t="shared" si="24"/>
        <v>21316305.009999998</v>
      </c>
    </row>
    <row r="300" spans="1:15" x14ac:dyDescent="0.25">
      <c r="A300" s="7" t="s">
        <v>1332</v>
      </c>
      <c r="B300" s="7" t="s">
        <v>1355</v>
      </c>
      <c r="C300" s="12">
        <v>289</v>
      </c>
      <c r="D300" s="13">
        <v>162.97</v>
      </c>
      <c r="E300" s="14">
        <f t="shared" si="20"/>
        <v>47098.33</v>
      </c>
      <c r="F300" s="12">
        <v>29906</v>
      </c>
      <c r="G300" s="13">
        <v>161.66</v>
      </c>
      <c r="H300" s="6">
        <f t="shared" si="21"/>
        <v>4834603.96</v>
      </c>
      <c r="I300" s="12">
        <v>19</v>
      </c>
      <c r="J300" s="13">
        <v>162.97</v>
      </c>
      <c r="K300" s="14">
        <f t="shared" si="22"/>
        <v>3096.43</v>
      </c>
      <c r="L300" s="12">
        <v>1989</v>
      </c>
      <c r="M300" s="13">
        <v>161.66</v>
      </c>
      <c r="N300" s="14">
        <f t="shared" si="23"/>
        <v>321541.74</v>
      </c>
      <c r="O300" s="45">
        <f t="shared" si="24"/>
        <v>5206340.46</v>
      </c>
    </row>
    <row r="301" spans="1:15" x14ac:dyDescent="0.25">
      <c r="A301" s="7" t="s">
        <v>501</v>
      </c>
      <c r="B301" s="7" t="s">
        <v>502</v>
      </c>
      <c r="C301" s="12">
        <v>7451</v>
      </c>
      <c r="D301" s="13">
        <v>242.67</v>
      </c>
      <c r="E301" s="14">
        <f t="shared" si="20"/>
        <v>1808134.17</v>
      </c>
      <c r="F301" s="12">
        <v>25339</v>
      </c>
      <c r="G301" s="13">
        <v>240.42</v>
      </c>
      <c r="H301" s="6">
        <f t="shared" si="21"/>
        <v>6092002.3799999999</v>
      </c>
      <c r="I301" s="12">
        <v>0</v>
      </c>
      <c r="J301" s="13">
        <v>242.67</v>
      </c>
      <c r="K301" s="14">
        <f t="shared" si="22"/>
        <v>0</v>
      </c>
      <c r="L301" s="12">
        <v>0</v>
      </c>
      <c r="M301" s="13">
        <v>240.42</v>
      </c>
      <c r="N301" s="14">
        <f t="shared" si="23"/>
        <v>0</v>
      </c>
      <c r="O301" s="45">
        <f t="shared" si="24"/>
        <v>7900136.5499999998</v>
      </c>
    </row>
    <row r="302" spans="1:15" x14ac:dyDescent="0.25">
      <c r="A302" s="7" t="s">
        <v>503</v>
      </c>
      <c r="B302" s="7" t="s">
        <v>504</v>
      </c>
      <c r="C302" s="12">
        <v>0</v>
      </c>
      <c r="D302" s="13">
        <v>220.68</v>
      </c>
      <c r="E302" s="14">
        <f t="shared" si="20"/>
        <v>0</v>
      </c>
      <c r="F302" s="12">
        <v>21347</v>
      </c>
      <c r="G302" s="13">
        <v>218.85</v>
      </c>
      <c r="H302" s="6">
        <f t="shared" si="21"/>
        <v>4671790.95</v>
      </c>
      <c r="I302" s="12">
        <v>0</v>
      </c>
      <c r="J302" s="13">
        <v>220.68</v>
      </c>
      <c r="K302" s="14">
        <f t="shared" si="22"/>
        <v>0</v>
      </c>
      <c r="L302" s="12">
        <v>684</v>
      </c>
      <c r="M302" s="13">
        <v>218.85</v>
      </c>
      <c r="N302" s="14">
        <f t="shared" si="23"/>
        <v>149693.4</v>
      </c>
      <c r="O302" s="45">
        <f t="shared" si="24"/>
        <v>4821484.3500000006</v>
      </c>
    </row>
    <row r="303" spans="1:15" x14ac:dyDescent="0.25">
      <c r="A303" s="7" t="s">
        <v>505</v>
      </c>
      <c r="B303" s="7" t="s">
        <v>1102</v>
      </c>
      <c r="C303" s="12">
        <v>730</v>
      </c>
      <c r="D303" s="13">
        <v>283.69</v>
      </c>
      <c r="E303" s="14">
        <f t="shared" si="20"/>
        <v>207093.7</v>
      </c>
      <c r="F303" s="12">
        <v>26295</v>
      </c>
      <c r="G303" s="13">
        <v>280.95999999999998</v>
      </c>
      <c r="H303" s="6">
        <f t="shared" si="21"/>
        <v>7387843.1999999993</v>
      </c>
      <c r="I303" s="12">
        <v>147</v>
      </c>
      <c r="J303" s="13">
        <v>283.69</v>
      </c>
      <c r="K303" s="14">
        <f t="shared" si="22"/>
        <v>41702.43</v>
      </c>
      <c r="L303" s="12">
        <v>5304</v>
      </c>
      <c r="M303" s="13">
        <v>280.95999999999998</v>
      </c>
      <c r="N303" s="14">
        <f t="shared" si="23"/>
        <v>1490211.8399999999</v>
      </c>
      <c r="O303" s="45">
        <f t="shared" si="24"/>
        <v>9126851.1699999981</v>
      </c>
    </row>
    <row r="304" spans="1:15" x14ac:dyDescent="0.25">
      <c r="A304" s="7" t="s">
        <v>507</v>
      </c>
      <c r="B304" s="7" t="s">
        <v>1103</v>
      </c>
      <c r="C304" s="12">
        <v>2051</v>
      </c>
      <c r="D304" s="13">
        <v>304.05</v>
      </c>
      <c r="E304" s="14">
        <f t="shared" si="20"/>
        <v>623606.55000000005</v>
      </c>
      <c r="F304" s="12">
        <v>45714</v>
      </c>
      <c r="G304" s="13">
        <v>301.18</v>
      </c>
      <c r="H304" s="6">
        <f t="shared" si="21"/>
        <v>13768142.52</v>
      </c>
      <c r="I304" s="12">
        <v>316</v>
      </c>
      <c r="J304" s="13">
        <v>304.05</v>
      </c>
      <c r="K304" s="14">
        <f t="shared" si="22"/>
        <v>96079.8</v>
      </c>
      <c r="L304" s="12">
        <v>7038</v>
      </c>
      <c r="M304" s="13">
        <v>301.18</v>
      </c>
      <c r="N304" s="14">
        <f t="shared" si="23"/>
        <v>2119704.84</v>
      </c>
      <c r="O304" s="45">
        <f t="shared" si="24"/>
        <v>16607533.710000001</v>
      </c>
    </row>
    <row r="305" spans="1:15" x14ac:dyDescent="0.25">
      <c r="A305" s="7" t="s">
        <v>509</v>
      </c>
      <c r="B305" s="7" t="s">
        <v>510</v>
      </c>
      <c r="C305" s="12">
        <v>0</v>
      </c>
      <c r="D305" s="13">
        <v>196.67</v>
      </c>
      <c r="E305" s="14">
        <f t="shared" si="20"/>
        <v>0</v>
      </c>
      <c r="F305" s="12">
        <v>37385</v>
      </c>
      <c r="G305" s="13">
        <v>195.03</v>
      </c>
      <c r="H305" s="6">
        <f t="shared" si="21"/>
        <v>7291196.5499999998</v>
      </c>
      <c r="I305" s="12">
        <v>0</v>
      </c>
      <c r="J305" s="13">
        <v>196.67</v>
      </c>
      <c r="K305" s="14">
        <f t="shared" si="22"/>
        <v>0</v>
      </c>
      <c r="L305" s="12">
        <v>790</v>
      </c>
      <c r="M305" s="13">
        <v>195.03</v>
      </c>
      <c r="N305" s="14">
        <f t="shared" si="23"/>
        <v>154073.70000000001</v>
      </c>
      <c r="O305" s="45">
        <f t="shared" si="24"/>
        <v>7445270.25</v>
      </c>
    </row>
    <row r="306" spans="1:15" x14ac:dyDescent="0.25">
      <c r="A306" s="7" t="s">
        <v>1104</v>
      </c>
      <c r="B306" s="7" t="s">
        <v>1105</v>
      </c>
      <c r="C306" s="12">
        <v>7263</v>
      </c>
      <c r="D306" s="13">
        <v>345.05</v>
      </c>
      <c r="E306" s="14">
        <f t="shared" si="20"/>
        <v>2506098.15</v>
      </c>
      <c r="F306" s="12">
        <v>50181</v>
      </c>
      <c r="G306" s="13">
        <v>342.18</v>
      </c>
      <c r="H306" s="6">
        <f t="shared" si="21"/>
        <v>17170934.580000002</v>
      </c>
      <c r="I306" s="12">
        <v>0</v>
      </c>
      <c r="J306" s="13">
        <v>345.05</v>
      </c>
      <c r="K306" s="14">
        <f t="shared" si="22"/>
        <v>0</v>
      </c>
      <c r="L306" s="12">
        <v>0</v>
      </c>
      <c r="M306" s="13">
        <v>342.18</v>
      </c>
      <c r="N306" s="14">
        <f t="shared" si="23"/>
        <v>0</v>
      </c>
      <c r="O306" s="45">
        <f t="shared" si="24"/>
        <v>19677032.73</v>
      </c>
    </row>
    <row r="307" spans="1:15" x14ac:dyDescent="0.25">
      <c r="A307" s="7" t="s">
        <v>511</v>
      </c>
      <c r="B307" s="7" t="s">
        <v>1106</v>
      </c>
      <c r="C307" s="12">
        <v>0</v>
      </c>
      <c r="D307" s="13">
        <v>173.58</v>
      </c>
      <c r="E307" s="14">
        <f t="shared" si="20"/>
        <v>0</v>
      </c>
      <c r="F307" s="12">
        <v>5446</v>
      </c>
      <c r="G307" s="13">
        <v>172.42</v>
      </c>
      <c r="H307" s="6">
        <f t="shared" si="21"/>
        <v>938999.32</v>
      </c>
      <c r="I307" s="12">
        <v>0</v>
      </c>
      <c r="J307" s="13">
        <v>173.58</v>
      </c>
      <c r="K307" s="14">
        <f t="shared" si="22"/>
        <v>0</v>
      </c>
      <c r="L307" s="12">
        <v>365</v>
      </c>
      <c r="M307" s="13">
        <v>172.42</v>
      </c>
      <c r="N307" s="14">
        <f t="shared" si="23"/>
        <v>62933.299999999996</v>
      </c>
      <c r="O307" s="45">
        <f t="shared" si="24"/>
        <v>1001932.62</v>
      </c>
    </row>
    <row r="308" spans="1:15" x14ac:dyDescent="0.25">
      <c r="A308" s="7" t="s">
        <v>513</v>
      </c>
      <c r="B308" s="7" t="s">
        <v>1107</v>
      </c>
      <c r="C308" s="12">
        <v>1985</v>
      </c>
      <c r="D308" s="13">
        <v>354.38</v>
      </c>
      <c r="E308" s="14">
        <f t="shared" si="20"/>
        <v>703444.3</v>
      </c>
      <c r="F308" s="12">
        <v>64173</v>
      </c>
      <c r="G308" s="13">
        <v>351.45</v>
      </c>
      <c r="H308" s="6">
        <f t="shared" si="21"/>
        <v>22553600.849999998</v>
      </c>
      <c r="I308" s="12">
        <v>611</v>
      </c>
      <c r="J308" s="13">
        <v>354.38</v>
      </c>
      <c r="K308" s="14">
        <f t="shared" si="22"/>
        <v>216526.18</v>
      </c>
      <c r="L308" s="12">
        <v>19737</v>
      </c>
      <c r="M308" s="13">
        <v>351.45</v>
      </c>
      <c r="N308" s="14">
        <f t="shared" si="23"/>
        <v>6936568.6499999994</v>
      </c>
      <c r="O308" s="45">
        <f t="shared" si="24"/>
        <v>30410139.979999997</v>
      </c>
    </row>
    <row r="309" spans="1:15" x14ac:dyDescent="0.25">
      <c r="A309" s="7" t="s">
        <v>515</v>
      </c>
      <c r="B309" s="7" t="s">
        <v>516</v>
      </c>
      <c r="C309" s="12">
        <v>722</v>
      </c>
      <c r="D309" s="13">
        <v>242.53</v>
      </c>
      <c r="E309" s="14">
        <f t="shared" si="20"/>
        <v>175106.66</v>
      </c>
      <c r="F309" s="12">
        <v>18878</v>
      </c>
      <c r="G309" s="13">
        <v>241.08</v>
      </c>
      <c r="H309" s="6">
        <f t="shared" si="21"/>
        <v>4551108.24</v>
      </c>
      <c r="I309" s="12">
        <v>55</v>
      </c>
      <c r="J309" s="13">
        <v>242.53</v>
      </c>
      <c r="K309" s="14">
        <f t="shared" si="22"/>
        <v>13339.15</v>
      </c>
      <c r="L309" s="12">
        <v>1427</v>
      </c>
      <c r="M309" s="13">
        <v>241.08</v>
      </c>
      <c r="N309" s="14">
        <f t="shared" si="23"/>
        <v>344021.16000000003</v>
      </c>
      <c r="O309" s="45">
        <f t="shared" si="24"/>
        <v>5083575.2100000009</v>
      </c>
    </row>
    <row r="310" spans="1:15" x14ac:dyDescent="0.25">
      <c r="A310" s="7" t="s">
        <v>517</v>
      </c>
      <c r="B310" s="7" t="s">
        <v>518</v>
      </c>
      <c r="C310" s="12">
        <v>0</v>
      </c>
      <c r="D310" s="13">
        <v>204.44</v>
      </c>
      <c r="E310" s="14">
        <f t="shared" si="20"/>
        <v>0</v>
      </c>
      <c r="F310" s="12">
        <v>11143</v>
      </c>
      <c r="G310" s="13">
        <v>203.25</v>
      </c>
      <c r="H310" s="6">
        <f t="shared" si="21"/>
        <v>2264814.75</v>
      </c>
      <c r="I310" s="12">
        <v>0</v>
      </c>
      <c r="J310" s="13">
        <v>204.44</v>
      </c>
      <c r="K310" s="14">
        <f t="shared" si="22"/>
        <v>0</v>
      </c>
      <c r="L310" s="12">
        <v>1567</v>
      </c>
      <c r="M310" s="13">
        <v>203.25</v>
      </c>
      <c r="N310" s="14">
        <f t="shared" si="23"/>
        <v>318492.75</v>
      </c>
      <c r="O310" s="45">
        <f t="shared" si="24"/>
        <v>2583307.5</v>
      </c>
    </row>
    <row r="311" spans="1:15" x14ac:dyDescent="0.25">
      <c r="A311" s="7" t="s">
        <v>519</v>
      </c>
      <c r="B311" s="7" t="s">
        <v>1108</v>
      </c>
      <c r="C311" s="12">
        <v>377</v>
      </c>
      <c r="D311" s="13">
        <v>282.2</v>
      </c>
      <c r="E311" s="14">
        <f t="shared" si="20"/>
        <v>106389.4</v>
      </c>
      <c r="F311" s="12">
        <v>13832</v>
      </c>
      <c r="G311" s="13">
        <v>279.54000000000002</v>
      </c>
      <c r="H311" s="6">
        <f t="shared" si="21"/>
        <v>3866597.2800000003</v>
      </c>
      <c r="I311" s="12">
        <v>67</v>
      </c>
      <c r="J311" s="13">
        <v>282.2</v>
      </c>
      <c r="K311" s="14">
        <f t="shared" si="22"/>
        <v>18907.399999999998</v>
      </c>
      <c r="L311" s="12">
        <v>2457</v>
      </c>
      <c r="M311" s="13">
        <v>279.54000000000002</v>
      </c>
      <c r="N311" s="14">
        <f t="shared" si="23"/>
        <v>686829.78</v>
      </c>
      <c r="O311" s="45">
        <f t="shared" si="24"/>
        <v>4678723.8600000003</v>
      </c>
    </row>
    <row r="312" spans="1:15" x14ac:dyDescent="0.25">
      <c r="A312" s="7" t="s">
        <v>521</v>
      </c>
      <c r="B312" s="7" t="s">
        <v>1309</v>
      </c>
      <c r="C312" s="12">
        <v>96</v>
      </c>
      <c r="D312" s="13">
        <v>256.02999999999997</v>
      </c>
      <c r="E312" s="14">
        <f t="shared" si="20"/>
        <v>24578.879999999997</v>
      </c>
      <c r="F312" s="12">
        <v>41244</v>
      </c>
      <c r="G312" s="13">
        <v>253.8</v>
      </c>
      <c r="H312" s="6">
        <f t="shared" si="21"/>
        <v>10467727.200000001</v>
      </c>
      <c r="I312" s="12">
        <v>5</v>
      </c>
      <c r="J312" s="13">
        <v>256.02999999999997</v>
      </c>
      <c r="K312" s="14">
        <f t="shared" si="22"/>
        <v>1280.1499999999999</v>
      </c>
      <c r="L312" s="12">
        <v>2239</v>
      </c>
      <c r="M312" s="13">
        <v>253.8</v>
      </c>
      <c r="N312" s="14">
        <f t="shared" si="23"/>
        <v>568258.20000000007</v>
      </c>
      <c r="O312" s="45">
        <f t="shared" si="24"/>
        <v>11061844.430000002</v>
      </c>
    </row>
    <row r="313" spans="1:15" x14ac:dyDescent="0.25">
      <c r="A313" s="7" t="s">
        <v>523</v>
      </c>
      <c r="B313" s="7" t="s">
        <v>524</v>
      </c>
      <c r="C313" s="12">
        <v>6674</v>
      </c>
      <c r="D313" s="13">
        <v>255.34</v>
      </c>
      <c r="E313" s="14">
        <f t="shared" si="20"/>
        <v>1704139.16</v>
      </c>
      <c r="F313" s="12">
        <v>33007</v>
      </c>
      <c r="G313" s="13">
        <v>253</v>
      </c>
      <c r="H313" s="6">
        <f t="shared" si="21"/>
        <v>8350771</v>
      </c>
      <c r="I313" s="12">
        <v>0</v>
      </c>
      <c r="J313" s="13">
        <v>255.34</v>
      </c>
      <c r="K313" s="14">
        <f t="shared" si="22"/>
        <v>0</v>
      </c>
      <c r="L313" s="12">
        <v>0</v>
      </c>
      <c r="M313" s="13">
        <v>253</v>
      </c>
      <c r="N313" s="14">
        <f t="shared" si="23"/>
        <v>0</v>
      </c>
      <c r="O313" s="45">
        <f t="shared" si="24"/>
        <v>10054910.16</v>
      </c>
    </row>
    <row r="314" spans="1:15" x14ac:dyDescent="0.25">
      <c r="A314" s="7" t="s">
        <v>485</v>
      </c>
      <c r="B314" s="7" t="s">
        <v>1109</v>
      </c>
      <c r="C314" s="12">
        <v>556</v>
      </c>
      <c r="D314" s="13">
        <v>201.87</v>
      </c>
      <c r="E314" s="14">
        <f t="shared" si="20"/>
        <v>112239.72</v>
      </c>
      <c r="F314" s="12">
        <v>39520</v>
      </c>
      <c r="G314" s="13">
        <v>200.37</v>
      </c>
      <c r="H314" s="6">
        <f t="shared" si="21"/>
        <v>7918622.4000000004</v>
      </c>
      <c r="I314" s="12">
        <v>11</v>
      </c>
      <c r="J314" s="13">
        <v>201.87</v>
      </c>
      <c r="K314" s="14">
        <f t="shared" si="22"/>
        <v>2220.5700000000002</v>
      </c>
      <c r="L314" s="12">
        <v>758</v>
      </c>
      <c r="M314" s="13">
        <v>200.37</v>
      </c>
      <c r="N314" s="14">
        <f t="shared" si="23"/>
        <v>151880.46</v>
      </c>
      <c r="O314" s="45">
        <f t="shared" si="24"/>
        <v>8184963.1500000004</v>
      </c>
    </row>
    <row r="315" spans="1:15" x14ac:dyDescent="0.25">
      <c r="A315" s="7" t="s">
        <v>525</v>
      </c>
      <c r="B315" s="7" t="s">
        <v>1110</v>
      </c>
      <c r="C315" s="12">
        <v>0</v>
      </c>
      <c r="D315" s="13">
        <v>252.75</v>
      </c>
      <c r="E315" s="14">
        <f t="shared" si="20"/>
        <v>0</v>
      </c>
      <c r="F315" s="12">
        <v>16137</v>
      </c>
      <c r="G315" s="13">
        <v>250.64</v>
      </c>
      <c r="H315" s="6">
        <f t="shared" si="21"/>
        <v>4044577.6799999997</v>
      </c>
      <c r="I315" s="12">
        <v>0</v>
      </c>
      <c r="J315" s="13">
        <v>252.75</v>
      </c>
      <c r="K315" s="14">
        <f t="shared" si="22"/>
        <v>0</v>
      </c>
      <c r="L315" s="12">
        <v>0</v>
      </c>
      <c r="M315" s="13">
        <v>250.64</v>
      </c>
      <c r="N315" s="14">
        <f t="shared" si="23"/>
        <v>0</v>
      </c>
      <c r="O315" s="45">
        <f t="shared" si="24"/>
        <v>4044577.6799999997</v>
      </c>
    </row>
    <row r="316" spans="1:15" x14ac:dyDescent="0.25">
      <c r="A316" s="7" t="s">
        <v>527</v>
      </c>
      <c r="B316" s="7" t="s">
        <v>528</v>
      </c>
      <c r="C316" s="12">
        <v>0</v>
      </c>
      <c r="D316" s="13">
        <v>258.70999999999998</v>
      </c>
      <c r="E316" s="14">
        <f t="shared" si="20"/>
        <v>0</v>
      </c>
      <c r="F316" s="12">
        <v>118628</v>
      </c>
      <c r="G316" s="13">
        <v>256.85000000000002</v>
      </c>
      <c r="H316" s="6">
        <f t="shared" si="21"/>
        <v>30469601.800000004</v>
      </c>
      <c r="I316" s="12">
        <v>0</v>
      </c>
      <c r="J316" s="13">
        <v>258.70999999999998</v>
      </c>
      <c r="K316" s="14">
        <f t="shared" si="22"/>
        <v>0</v>
      </c>
      <c r="L316" s="12">
        <v>10445</v>
      </c>
      <c r="M316" s="13">
        <v>256.85000000000002</v>
      </c>
      <c r="N316" s="14">
        <f t="shared" si="23"/>
        <v>2682798.2500000005</v>
      </c>
      <c r="O316" s="45">
        <f t="shared" si="24"/>
        <v>33152400.050000004</v>
      </c>
    </row>
    <row r="317" spans="1:15" x14ac:dyDescent="0.25">
      <c r="A317" s="7" t="s">
        <v>529</v>
      </c>
      <c r="B317" s="7" t="s">
        <v>530</v>
      </c>
      <c r="C317" s="12">
        <v>730</v>
      </c>
      <c r="D317" s="13">
        <v>321.13</v>
      </c>
      <c r="E317" s="14">
        <f t="shared" si="20"/>
        <v>234424.9</v>
      </c>
      <c r="F317" s="12">
        <v>19207</v>
      </c>
      <c r="G317" s="13">
        <v>318.63</v>
      </c>
      <c r="H317" s="6">
        <f t="shared" si="21"/>
        <v>6119926.4100000001</v>
      </c>
      <c r="I317" s="12">
        <v>49</v>
      </c>
      <c r="J317" s="13">
        <v>321.13</v>
      </c>
      <c r="K317" s="14">
        <f t="shared" si="22"/>
        <v>15735.369999999999</v>
      </c>
      <c r="L317" s="12">
        <v>1294</v>
      </c>
      <c r="M317" s="13">
        <v>318.63</v>
      </c>
      <c r="N317" s="14">
        <f t="shared" si="23"/>
        <v>412307.22</v>
      </c>
      <c r="O317" s="45">
        <f t="shared" si="24"/>
        <v>6782393.9000000004</v>
      </c>
    </row>
    <row r="318" spans="1:15" x14ac:dyDescent="0.25">
      <c r="A318" s="7" t="s">
        <v>531</v>
      </c>
      <c r="B318" s="7" t="s">
        <v>532</v>
      </c>
      <c r="C318" s="12">
        <v>0</v>
      </c>
      <c r="D318" s="13">
        <v>344.05</v>
      </c>
      <c r="E318" s="14">
        <f t="shared" si="20"/>
        <v>0</v>
      </c>
      <c r="F318" s="12">
        <v>55512</v>
      </c>
      <c r="G318" s="13">
        <v>341.2</v>
      </c>
      <c r="H318" s="6">
        <f t="shared" si="21"/>
        <v>18940694.399999999</v>
      </c>
      <c r="I318" s="12">
        <v>0</v>
      </c>
      <c r="J318" s="13">
        <v>344.05</v>
      </c>
      <c r="K318" s="14">
        <f t="shared" si="22"/>
        <v>0</v>
      </c>
      <c r="L318" s="12">
        <v>17284</v>
      </c>
      <c r="M318" s="13">
        <v>341.2</v>
      </c>
      <c r="N318" s="14">
        <f t="shared" si="23"/>
        <v>5897300.7999999998</v>
      </c>
      <c r="O318" s="45">
        <f t="shared" si="24"/>
        <v>24837995.199999999</v>
      </c>
    </row>
    <row r="319" spans="1:15" x14ac:dyDescent="0.25">
      <c r="A319" s="7" t="s">
        <v>533</v>
      </c>
      <c r="B319" s="7" t="s">
        <v>534</v>
      </c>
      <c r="C319" s="12">
        <v>451</v>
      </c>
      <c r="D319" s="13">
        <v>176.35</v>
      </c>
      <c r="E319" s="14">
        <f t="shared" si="20"/>
        <v>79533.849999999991</v>
      </c>
      <c r="F319" s="12">
        <v>25892</v>
      </c>
      <c r="G319" s="13">
        <v>174.99</v>
      </c>
      <c r="H319" s="6">
        <f t="shared" si="21"/>
        <v>4530841.08</v>
      </c>
      <c r="I319" s="12">
        <v>30</v>
      </c>
      <c r="J319" s="13">
        <v>176.35</v>
      </c>
      <c r="K319" s="14">
        <f t="shared" si="22"/>
        <v>5290.5</v>
      </c>
      <c r="L319" s="12">
        <v>1721</v>
      </c>
      <c r="M319" s="13">
        <v>174.99</v>
      </c>
      <c r="N319" s="14">
        <f t="shared" si="23"/>
        <v>301157.79000000004</v>
      </c>
      <c r="O319" s="45">
        <f t="shared" si="24"/>
        <v>4916823.22</v>
      </c>
    </row>
    <row r="320" spans="1:15" x14ac:dyDescent="0.25">
      <c r="A320" s="7" t="s">
        <v>1333</v>
      </c>
      <c r="B320" s="7" t="s">
        <v>535</v>
      </c>
      <c r="C320" s="12">
        <v>5204</v>
      </c>
      <c r="D320" s="13">
        <v>298.56</v>
      </c>
      <c r="E320" s="14">
        <f t="shared" si="20"/>
        <v>1553706.24</v>
      </c>
      <c r="F320" s="12">
        <v>36389</v>
      </c>
      <c r="G320" s="13">
        <v>295.67</v>
      </c>
      <c r="H320" s="6">
        <f t="shared" si="21"/>
        <v>10759135.630000001</v>
      </c>
      <c r="I320" s="12">
        <v>1488</v>
      </c>
      <c r="J320" s="13">
        <v>298.56</v>
      </c>
      <c r="K320" s="14">
        <f t="shared" si="22"/>
        <v>444257.28000000003</v>
      </c>
      <c r="L320" s="12">
        <v>10408</v>
      </c>
      <c r="M320" s="13">
        <v>295.67</v>
      </c>
      <c r="N320" s="14">
        <f t="shared" si="23"/>
        <v>3077333.3600000003</v>
      </c>
      <c r="O320" s="45">
        <f t="shared" si="24"/>
        <v>15834432.510000002</v>
      </c>
    </row>
    <row r="321" spans="1:15" x14ac:dyDescent="0.25">
      <c r="A321" s="7" t="s">
        <v>536</v>
      </c>
      <c r="B321" s="7" t="s">
        <v>1111</v>
      </c>
      <c r="C321" s="12">
        <v>12671</v>
      </c>
      <c r="D321" s="13">
        <v>250.42</v>
      </c>
      <c r="E321" s="14">
        <f t="shared" si="20"/>
        <v>3173071.82</v>
      </c>
      <c r="F321" s="12">
        <v>17550</v>
      </c>
      <c r="G321" s="13">
        <v>248.14</v>
      </c>
      <c r="H321" s="6">
        <f t="shared" si="21"/>
        <v>4354857</v>
      </c>
      <c r="I321" s="12">
        <v>2163</v>
      </c>
      <c r="J321" s="13">
        <v>250.42</v>
      </c>
      <c r="K321" s="14">
        <f t="shared" si="22"/>
        <v>541658.46</v>
      </c>
      <c r="L321" s="12">
        <v>2995</v>
      </c>
      <c r="M321" s="13">
        <v>248.14</v>
      </c>
      <c r="N321" s="14">
        <f t="shared" si="23"/>
        <v>743179.29999999993</v>
      </c>
      <c r="O321" s="45">
        <f t="shared" si="24"/>
        <v>8812766.5800000001</v>
      </c>
    </row>
    <row r="322" spans="1:15" x14ac:dyDescent="0.25">
      <c r="A322" s="7" t="s">
        <v>538</v>
      </c>
      <c r="B322" s="7" t="s">
        <v>539</v>
      </c>
      <c r="C322" s="12">
        <v>0</v>
      </c>
      <c r="D322" s="13">
        <v>182.95</v>
      </c>
      <c r="E322" s="14">
        <f t="shared" si="20"/>
        <v>0</v>
      </c>
      <c r="F322" s="12">
        <v>19112</v>
      </c>
      <c r="G322" s="13">
        <v>181.6</v>
      </c>
      <c r="H322" s="6">
        <f t="shared" si="21"/>
        <v>3470739.1999999997</v>
      </c>
      <c r="I322" s="12">
        <v>0</v>
      </c>
      <c r="J322" s="13">
        <v>182.95</v>
      </c>
      <c r="K322" s="14">
        <f t="shared" si="22"/>
        <v>0</v>
      </c>
      <c r="L322" s="12">
        <v>0</v>
      </c>
      <c r="M322" s="13">
        <v>181.6</v>
      </c>
      <c r="N322" s="14">
        <f t="shared" si="23"/>
        <v>0</v>
      </c>
      <c r="O322" s="45">
        <f t="shared" si="24"/>
        <v>3470739.1999999997</v>
      </c>
    </row>
    <row r="323" spans="1:15" x14ac:dyDescent="0.25">
      <c r="A323" s="7" t="s">
        <v>801</v>
      </c>
      <c r="B323" s="7" t="s">
        <v>1267</v>
      </c>
      <c r="C323" s="12">
        <v>1612</v>
      </c>
      <c r="D323" s="13">
        <v>197.77</v>
      </c>
      <c r="E323" s="14">
        <f t="shared" si="20"/>
        <v>318805.24</v>
      </c>
      <c r="F323" s="12">
        <v>35084</v>
      </c>
      <c r="G323" s="13">
        <v>196.16</v>
      </c>
      <c r="H323" s="6">
        <f t="shared" si="21"/>
        <v>6882077.4399999995</v>
      </c>
      <c r="I323" s="12">
        <v>119</v>
      </c>
      <c r="J323" s="13">
        <v>197.77</v>
      </c>
      <c r="K323" s="14">
        <f t="shared" si="22"/>
        <v>23534.63</v>
      </c>
      <c r="L323" s="12">
        <v>2583</v>
      </c>
      <c r="M323" s="13">
        <v>196.16</v>
      </c>
      <c r="N323" s="14">
        <f t="shared" si="23"/>
        <v>506681.27999999997</v>
      </c>
      <c r="O323" s="45">
        <f t="shared" si="24"/>
        <v>7731098.5899999999</v>
      </c>
    </row>
    <row r="324" spans="1:15" x14ac:dyDescent="0.25">
      <c r="A324" s="7" t="s">
        <v>540</v>
      </c>
      <c r="B324" s="7" t="s">
        <v>541</v>
      </c>
      <c r="C324" s="12">
        <v>5172</v>
      </c>
      <c r="D324" s="13">
        <v>302.01</v>
      </c>
      <c r="E324" s="14">
        <f t="shared" si="20"/>
        <v>1561995.72</v>
      </c>
      <c r="F324" s="12">
        <v>49555</v>
      </c>
      <c r="G324" s="13">
        <v>299.22000000000003</v>
      </c>
      <c r="H324" s="6">
        <f t="shared" si="21"/>
        <v>14827847.100000001</v>
      </c>
      <c r="I324" s="12">
        <v>1222</v>
      </c>
      <c r="J324" s="13">
        <v>302.01</v>
      </c>
      <c r="K324" s="14">
        <f t="shared" si="22"/>
        <v>369056.22</v>
      </c>
      <c r="L324" s="12">
        <v>11710</v>
      </c>
      <c r="M324" s="13">
        <v>299.22000000000003</v>
      </c>
      <c r="N324" s="14">
        <f t="shared" si="23"/>
        <v>3503866.2</v>
      </c>
      <c r="O324" s="45">
        <f t="shared" si="24"/>
        <v>20262765.240000002</v>
      </c>
    </row>
    <row r="325" spans="1:15" x14ac:dyDescent="0.25">
      <c r="A325" s="7" t="s">
        <v>542</v>
      </c>
      <c r="B325" s="7" t="s">
        <v>543</v>
      </c>
      <c r="C325" s="12">
        <v>0</v>
      </c>
      <c r="D325" s="13">
        <v>193.53</v>
      </c>
      <c r="E325" s="14">
        <f t="shared" si="20"/>
        <v>0</v>
      </c>
      <c r="F325" s="12">
        <v>14171</v>
      </c>
      <c r="G325" s="13">
        <v>192.1</v>
      </c>
      <c r="H325" s="6">
        <f t="shared" si="21"/>
        <v>2722249.1</v>
      </c>
      <c r="I325" s="12">
        <v>0</v>
      </c>
      <c r="J325" s="13">
        <v>193.53</v>
      </c>
      <c r="K325" s="14">
        <f t="shared" si="22"/>
        <v>0</v>
      </c>
      <c r="L325" s="12">
        <v>1808</v>
      </c>
      <c r="M325" s="13">
        <v>192.1</v>
      </c>
      <c r="N325" s="14">
        <f t="shared" si="23"/>
        <v>347316.8</v>
      </c>
      <c r="O325" s="45">
        <f t="shared" si="24"/>
        <v>3069565.9</v>
      </c>
    </row>
    <row r="326" spans="1:15" x14ac:dyDescent="0.25">
      <c r="A326" s="7" t="s">
        <v>544</v>
      </c>
      <c r="B326" s="7" t="s">
        <v>1112</v>
      </c>
      <c r="C326" s="12">
        <v>7362</v>
      </c>
      <c r="D326" s="13">
        <v>295.89999999999998</v>
      </c>
      <c r="E326" s="14">
        <f t="shared" si="20"/>
        <v>2178415.7999999998</v>
      </c>
      <c r="F326" s="12">
        <v>25430</v>
      </c>
      <c r="G326" s="13">
        <v>292.81</v>
      </c>
      <c r="H326" s="6">
        <f t="shared" si="21"/>
        <v>7446158.2999999998</v>
      </c>
      <c r="I326" s="12">
        <v>1158</v>
      </c>
      <c r="J326" s="13">
        <v>295.89999999999998</v>
      </c>
      <c r="K326" s="14">
        <f t="shared" si="22"/>
        <v>342652.19999999995</v>
      </c>
      <c r="L326" s="12">
        <v>4001</v>
      </c>
      <c r="M326" s="13">
        <v>292.81</v>
      </c>
      <c r="N326" s="14">
        <f t="shared" si="23"/>
        <v>1171532.81</v>
      </c>
      <c r="O326" s="45">
        <f t="shared" si="24"/>
        <v>11138759.109999999</v>
      </c>
    </row>
    <row r="327" spans="1:15" x14ac:dyDescent="0.25">
      <c r="A327" s="7" t="s">
        <v>546</v>
      </c>
      <c r="B327" s="7" t="s">
        <v>547</v>
      </c>
      <c r="C327" s="12">
        <v>1429</v>
      </c>
      <c r="D327" s="13">
        <v>217.48</v>
      </c>
      <c r="E327" s="14">
        <f t="shared" si="20"/>
        <v>310778.92</v>
      </c>
      <c r="F327" s="12">
        <v>11929</v>
      </c>
      <c r="G327" s="13">
        <v>215.66</v>
      </c>
      <c r="H327" s="6">
        <f t="shared" si="21"/>
        <v>2572608.14</v>
      </c>
      <c r="I327" s="12">
        <v>247</v>
      </c>
      <c r="J327" s="13">
        <v>217.48</v>
      </c>
      <c r="K327" s="14">
        <f t="shared" si="22"/>
        <v>53717.56</v>
      </c>
      <c r="L327" s="12">
        <v>2060</v>
      </c>
      <c r="M327" s="13">
        <v>215.66</v>
      </c>
      <c r="N327" s="14">
        <f t="shared" si="23"/>
        <v>444259.6</v>
      </c>
      <c r="O327" s="45">
        <f t="shared" si="24"/>
        <v>3381364.22</v>
      </c>
    </row>
    <row r="328" spans="1:15" x14ac:dyDescent="0.25">
      <c r="A328" s="7" t="s">
        <v>548</v>
      </c>
      <c r="B328" s="7" t="s">
        <v>1113</v>
      </c>
      <c r="C328" s="12">
        <v>619</v>
      </c>
      <c r="D328" s="13">
        <v>265.42</v>
      </c>
      <c r="E328" s="14">
        <f t="shared" si="20"/>
        <v>164294.98000000001</v>
      </c>
      <c r="F328" s="12">
        <v>11201</v>
      </c>
      <c r="G328" s="13">
        <v>262.92</v>
      </c>
      <c r="H328" s="6">
        <f t="shared" si="21"/>
        <v>2944966.9200000004</v>
      </c>
      <c r="I328" s="12">
        <v>89</v>
      </c>
      <c r="J328" s="13">
        <v>265.42</v>
      </c>
      <c r="K328" s="14">
        <f t="shared" si="22"/>
        <v>23622.38</v>
      </c>
      <c r="L328" s="12">
        <v>1611</v>
      </c>
      <c r="M328" s="13">
        <v>262.92</v>
      </c>
      <c r="N328" s="14">
        <f t="shared" si="23"/>
        <v>423564.12000000005</v>
      </c>
      <c r="O328" s="45">
        <f t="shared" si="24"/>
        <v>3556448.4000000004</v>
      </c>
    </row>
    <row r="329" spans="1:15" x14ac:dyDescent="0.25">
      <c r="A329" s="7" t="s">
        <v>550</v>
      </c>
      <c r="B329" s="7" t="s">
        <v>1114</v>
      </c>
      <c r="C329" s="12">
        <v>8855</v>
      </c>
      <c r="D329" s="13">
        <v>351.4</v>
      </c>
      <c r="E329" s="14">
        <f t="shared" si="20"/>
        <v>3111647</v>
      </c>
      <c r="F329" s="12">
        <v>40593</v>
      </c>
      <c r="G329" s="13">
        <v>349.22</v>
      </c>
      <c r="H329" s="6">
        <f t="shared" si="21"/>
        <v>14175887.460000001</v>
      </c>
      <c r="I329" s="12">
        <v>3926</v>
      </c>
      <c r="J329" s="13">
        <v>351.4</v>
      </c>
      <c r="K329" s="14">
        <f t="shared" si="22"/>
        <v>1379596.4</v>
      </c>
      <c r="L329" s="12">
        <v>18000</v>
      </c>
      <c r="M329" s="13">
        <v>349.22</v>
      </c>
      <c r="N329" s="14">
        <f t="shared" si="23"/>
        <v>6285960.0000000009</v>
      </c>
      <c r="O329" s="45">
        <f t="shared" si="24"/>
        <v>24953090.859999999</v>
      </c>
    </row>
    <row r="330" spans="1:15" x14ac:dyDescent="0.25">
      <c r="A330" s="7" t="s">
        <v>1219</v>
      </c>
      <c r="B330" s="7" t="s">
        <v>1268</v>
      </c>
      <c r="C330" s="12">
        <v>178</v>
      </c>
      <c r="D330" s="13">
        <v>247.49</v>
      </c>
      <c r="E330" s="14">
        <f t="shared" si="20"/>
        <v>44053.22</v>
      </c>
      <c r="F330" s="12">
        <v>13577</v>
      </c>
      <c r="G330" s="13">
        <v>245.4</v>
      </c>
      <c r="H330" s="6">
        <f t="shared" si="21"/>
        <v>3331795.8000000003</v>
      </c>
      <c r="I330" s="12">
        <v>31</v>
      </c>
      <c r="J330" s="13">
        <v>247.49</v>
      </c>
      <c r="K330" s="14">
        <f t="shared" si="22"/>
        <v>7672.1900000000005</v>
      </c>
      <c r="L330" s="12">
        <v>2379</v>
      </c>
      <c r="M330" s="13">
        <v>245.4</v>
      </c>
      <c r="N330" s="14">
        <f t="shared" si="23"/>
        <v>583806.6</v>
      </c>
      <c r="O330" s="45">
        <f t="shared" si="24"/>
        <v>3967327.8100000005</v>
      </c>
    </row>
    <row r="331" spans="1:15" x14ac:dyDescent="0.25">
      <c r="A331" s="7" t="s">
        <v>1399</v>
      </c>
      <c r="B331" s="7" t="s">
        <v>552</v>
      </c>
      <c r="C331" s="12">
        <v>4841</v>
      </c>
      <c r="D331" s="13">
        <v>207.58</v>
      </c>
      <c r="E331" s="14">
        <f t="shared" si="20"/>
        <v>1004894.78</v>
      </c>
      <c r="F331" s="12">
        <v>20692</v>
      </c>
      <c r="G331" s="13">
        <v>205.77</v>
      </c>
      <c r="H331" s="6">
        <f t="shared" si="21"/>
        <v>4257792.84</v>
      </c>
      <c r="I331" s="12">
        <v>1125</v>
      </c>
      <c r="J331" s="13">
        <v>207.58</v>
      </c>
      <c r="K331" s="14">
        <f t="shared" si="22"/>
        <v>233527.5</v>
      </c>
      <c r="L331" s="12">
        <v>4809</v>
      </c>
      <c r="M331" s="13">
        <v>205.77</v>
      </c>
      <c r="N331" s="14">
        <f t="shared" si="23"/>
        <v>989547.93</v>
      </c>
      <c r="O331" s="45">
        <f t="shared" si="24"/>
        <v>6485763.0499999998</v>
      </c>
    </row>
    <row r="332" spans="1:15" x14ac:dyDescent="0.25">
      <c r="A332" s="7" t="s">
        <v>554</v>
      </c>
      <c r="B332" s="7" t="s">
        <v>1115</v>
      </c>
      <c r="C332" s="12">
        <v>7960</v>
      </c>
      <c r="D332" s="13">
        <v>312.57</v>
      </c>
      <c r="E332" s="14">
        <f t="shared" ref="E332:E395" si="25">C332*D332</f>
        <v>2488057.1999999997</v>
      </c>
      <c r="F332" s="12">
        <v>48149</v>
      </c>
      <c r="G332" s="13">
        <v>309.63</v>
      </c>
      <c r="H332" s="6">
        <f t="shared" ref="H332:H395" si="26">F332*G332</f>
        <v>14908374.869999999</v>
      </c>
      <c r="I332" s="12">
        <v>1583</v>
      </c>
      <c r="J332" s="13">
        <v>312.57</v>
      </c>
      <c r="K332" s="14">
        <f t="shared" ref="K332:K395" si="27">I332*J332</f>
        <v>494798.31</v>
      </c>
      <c r="L332" s="12">
        <v>9572</v>
      </c>
      <c r="M332" s="13">
        <v>309.63</v>
      </c>
      <c r="N332" s="14">
        <f t="shared" ref="N332:N395" si="28">L332*M332</f>
        <v>2963778.36</v>
      </c>
      <c r="O332" s="45">
        <f t="shared" ref="O332:O395" si="29">E332+H332+K332+N332</f>
        <v>20855008.739999998</v>
      </c>
    </row>
    <row r="333" spans="1:15" x14ac:dyDescent="0.25">
      <c r="A333" s="7" t="s">
        <v>556</v>
      </c>
      <c r="B333" s="7" t="s">
        <v>1116</v>
      </c>
      <c r="C333" s="12">
        <v>2039</v>
      </c>
      <c r="D333" s="13">
        <v>329.32</v>
      </c>
      <c r="E333" s="14">
        <f t="shared" si="25"/>
        <v>671483.48</v>
      </c>
      <c r="F333" s="12">
        <v>46949</v>
      </c>
      <c r="G333" s="13">
        <v>326.57</v>
      </c>
      <c r="H333" s="6">
        <f t="shared" si="26"/>
        <v>15332134.93</v>
      </c>
      <c r="I333" s="12">
        <v>378</v>
      </c>
      <c r="J333" s="13">
        <v>329.32</v>
      </c>
      <c r="K333" s="14">
        <f t="shared" si="27"/>
        <v>124482.95999999999</v>
      </c>
      <c r="L333" s="12">
        <v>8712</v>
      </c>
      <c r="M333" s="13">
        <v>326.57</v>
      </c>
      <c r="N333" s="14">
        <f t="shared" si="28"/>
        <v>2845077.84</v>
      </c>
      <c r="O333" s="45">
        <f t="shared" si="29"/>
        <v>18973179.210000001</v>
      </c>
    </row>
    <row r="334" spans="1:15" x14ac:dyDescent="0.25">
      <c r="A334" s="7" t="s">
        <v>1395</v>
      </c>
      <c r="B334" s="7" t="s">
        <v>1117</v>
      </c>
      <c r="C334" s="12">
        <v>1974</v>
      </c>
      <c r="D334" s="13">
        <v>287.77</v>
      </c>
      <c r="E334" s="14">
        <f t="shared" si="25"/>
        <v>568057.98</v>
      </c>
      <c r="F334" s="12">
        <v>34185</v>
      </c>
      <c r="G334" s="13">
        <v>284.89</v>
      </c>
      <c r="H334" s="6">
        <f t="shared" si="26"/>
        <v>9738964.6500000004</v>
      </c>
      <c r="I334" s="12">
        <v>540</v>
      </c>
      <c r="J334" s="13">
        <v>287.77</v>
      </c>
      <c r="K334" s="14">
        <f t="shared" si="27"/>
        <v>155395.79999999999</v>
      </c>
      <c r="L334" s="12">
        <v>9353</v>
      </c>
      <c r="M334" s="13">
        <v>284.89</v>
      </c>
      <c r="N334" s="14">
        <f t="shared" si="28"/>
        <v>2664576.17</v>
      </c>
      <c r="O334" s="45">
        <f t="shared" si="29"/>
        <v>13126994.600000001</v>
      </c>
    </row>
    <row r="335" spans="1:15" x14ac:dyDescent="0.25">
      <c r="A335" s="7" t="s">
        <v>595</v>
      </c>
      <c r="B335" s="7" t="s">
        <v>1118</v>
      </c>
      <c r="C335" s="12">
        <v>6592</v>
      </c>
      <c r="D335" s="13">
        <v>200.85</v>
      </c>
      <c r="E335" s="14">
        <f t="shared" si="25"/>
        <v>1324003.2</v>
      </c>
      <c r="F335" s="12">
        <v>20882</v>
      </c>
      <c r="G335" s="13">
        <v>199.42</v>
      </c>
      <c r="H335" s="6">
        <f t="shared" si="26"/>
        <v>4164288.44</v>
      </c>
      <c r="I335" s="12">
        <v>110</v>
      </c>
      <c r="J335" s="13">
        <v>200.85</v>
      </c>
      <c r="K335" s="14">
        <f t="shared" si="27"/>
        <v>22093.5</v>
      </c>
      <c r="L335" s="12">
        <v>349</v>
      </c>
      <c r="M335" s="13">
        <v>199.42</v>
      </c>
      <c r="N335" s="14">
        <f t="shared" si="28"/>
        <v>69597.58</v>
      </c>
      <c r="O335" s="45">
        <f t="shared" si="29"/>
        <v>5579982.7199999997</v>
      </c>
    </row>
    <row r="336" spans="1:15" x14ac:dyDescent="0.25">
      <c r="A336" s="7" t="s">
        <v>560</v>
      </c>
      <c r="B336" s="7" t="s">
        <v>1119</v>
      </c>
      <c r="C336" s="12">
        <v>231</v>
      </c>
      <c r="D336" s="13">
        <v>199.94</v>
      </c>
      <c r="E336" s="14">
        <f t="shared" si="25"/>
        <v>46186.14</v>
      </c>
      <c r="F336" s="12">
        <v>12002</v>
      </c>
      <c r="G336" s="13">
        <v>198.29</v>
      </c>
      <c r="H336" s="6">
        <f t="shared" si="26"/>
        <v>2379876.58</v>
      </c>
      <c r="I336" s="12">
        <v>13</v>
      </c>
      <c r="J336" s="13">
        <v>199.94</v>
      </c>
      <c r="K336" s="14">
        <f t="shared" si="27"/>
        <v>2599.2199999999998</v>
      </c>
      <c r="L336" s="12">
        <v>694</v>
      </c>
      <c r="M336" s="13">
        <v>198.29</v>
      </c>
      <c r="N336" s="14">
        <f t="shared" si="28"/>
        <v>137613.25999999998</v>
      </c>
      <c r="O336" s="45">
        <f t="shared" si="29"/>
        <v>2566275.2000000002</v>
      </c>
    </row>
    <row r="337" spans="1:15" x14ac:dyDescent="0.25">
      <c r="A337" s="7" t="s">
        <v>562</v>
      </c>
      <c r="B337" s="7" t="s">
        <v>563</v>
      </c>
      <c r="C337" s="12">
        <v>4946</v>
      </c>
      <c r="D337" s="13">
        <v>216.04</v>
      </c>
      <c r="E337" s="14">
        <f t="shared" si="25"/>
        <v>1068533.8399999999</v>
      </c>
      <c r="F337" s="12">
        <v>32866</v>
      </c>
      <c r="G337" s="13">
        <v>214.01</v>
      </c>
      <c r="H337" s="6">
        <f t="shared" si="26"/>
        <v>7033652.6600000001</v>
      </c>
      <c r="I337" s="12">
        <v>1403</v>
      </c>
      <c r="J337" s="13">
        <v>216.04</v>
      </c>
      <c r="K337" s="14">
        <f t="shared" si="27"/>
        <v>303104.12</v>
      </c>
      <c r="L337" s="12">
        <v>9325</v>
      </c>
      <c r="M337" s="13">
        <v>214.01</v>
      </c>
      <c r="N337" s="14">
        <f t="shared" si="28"/>
        <v>1995643.25</v>
      </c>
      <c r="O337" s="45">
        <f t="shared" si="29"/>
        <v>10400933.869999999</v>
      </c>
    </row>
    <row r="338" spans="1:15" x14ac:dyDescent="0.25">
      <c r="A338" s="7" t="s">
        <v>564</v>
      </c>
      <c r="B338" s="7" t="s">
        <v>565</v>
      </c>
      <c r="C338" s="12">
        <v>3115</v>
      </c>
      <c r="D338" s="13">
        <v>205.48</v>
      </c>
      <c r="E338" s="14">
        <f t="shared" si="25"/>
        <v>640070.19999999995</v>
      </c>
      <c r="F338" s="12">
        <v>26764</v>
      </c>
      <c r="G338" s="13">
        <v>203.7</v>
      </c>
      <c r="H338" s="6">
        <f t="shared" si="26"/>
        <v>5451826.7999999998</v>
      </c>
      <c r="I338" s="12">
        <v>1101</v>
      </c>
      <c r="J338" s="13">
        <v>205.48</v>
      </c>
      <c r="K338" s="14">
        <f t="shared" si="27"/>
        <v>226233.47999999998</v>
      </c>
      <c r="L338" s="12">
        <v>9463</v>
      </c>
      <c r="M338" s="13">
        <v>203.7</v>
      </c>
      <c r="N338" s="14">
        <f t="shared" si="28"/>
        <v>1927613.0999999999</v>
      </c>
      <c r="O338" s="45">
        <f t="shared" si="29"/>
        <v>8245743.5800000001</v>
      </c>
    </row>
    <row r="339" spans="1:15" x14ac:dyDescent="0.25">
      <c r="A339" s="7" t="s">
        <v>566</v>
      </c>
      <c r="B339" s="7" t="s">
        <v>567</v>
      </c>
      <c r="C339" s="12">
        <v>0</v>
      </c>
      <c r="D339" s="13">
        <v>211.51</v>
      </c>
      <c r="E339" s="14">
        <f t="shared" si="25"/>
        <v>0</v>
      </c>
      <c r="F339" s="12">
        <v>38128</v>
      </c>
      <c r="G339" s="13">
        <v>209.63</v>
      </c>
      <c r="H339" s="6">
        <f t="shared" si="26"/>
        <v>7992772.6399999997</v>
      </c>
      <c r="I339" s="12">
        <v>0</v>
      </c>
      <c r="J339" s="13">
        <v>211.51</v>
      </c>
      <c r="K339" s="14">
        <f t="shared" si="27"/>
        <v>0</v>
      </c>
      <c r="L339" s="12">
        <v>2078</v>
      </c>
      <c r="M339" s="13">
        <v>209.63</v>
      </c>
      <c r="N339" s="14">
        <f t="shared" si="28"/>
        <v>435611.14</v>
      </c>
      <c r="O339" s="45">
        <f t="shared" si="29"/>
        <v>8428383.7799999993</v>
      </c>
    </row>
    <row r="340" spans="1:15" x14ac:dyDescent="0.25">
      <c r="A340" s="7" t="s">
        <v>568</v>
      </c>
      <c r="B340" s="7" t="s">
        <v>569</v>
      </c>
      <c r="C340" s="12">
        <v>891</v>
      </c>
      <c r="D340" s="13">
        <v>286.27</v>
      </c>
      <c r="E340" s="14">
        <f t="shared" si="25"/>
        <v>255066.56999999998</v>
      </c>
      <c r="F340" s="12">
        <v>1537</v>
      </c>
      <c r="G340" s="13">
        <v>283.64</v>
      </c>
      <c r="H340" s="6">
        <f t="shared" si="26"/>
        <v>435954.68</v>
      </c>
      <c r="I340" s="12">
        <v>764</v>
      </c>
      <c r="J340" s="13">
        <v>286.27</v>
      </c>
      <c r="K340" s="14">
        <f t="shared" si="27"/>
        <v>218710.28</v>
      </c>
      <c r="L340" s="12">
        <v>1317</v>
      </c>
      <c r="M340" s="13">
        <v>283.64</v>
      </c>
      <c r="N340" s="14">
        <f t="shared" si="28"/>
        <v>373553.88</v>
      </c>
      <c r="O340" s="45">
        <f t="shared" si="29"/>
        <v>1283285.4100000001</v>
      </c>
    </row>
    <row r="341" spans="1:15" x14ac:dyDescent="0.25">
      <c r="A341" s="7" t="s">
        <v>570</v>
      </c>
      <c r="B341" s="7" t="s">
        <v>1120</v>
      </c>
      <c r="C341" s="12">
        <v>267</v>
      </c>
      <c r="D341" s="13">
        <v>243.78</v>
      </c>
      <c r="E341" s="14">
        <f t="shared" si="25"/>
        <v>65089.26</v>
      </c>
      <c r="F341" s="12">
        <v>14716</v>
      </c>
      <c r="G341" s="13">
        <v>241.92</v>
      </c>
      <c r="H341" s="6">
        <f t="shared" si="26"/>
        <v>3560094.7199999997</v>
      </c>
      <c r="I341" s="12">
        <v>1</v>
      </c>
      <c r="J341" s="13">
        <v>243.78</v>
      </c>
      <c r="K341" s="14">
        <f t="shared" si="27"/>
        <v>243.78</v>
      </c>
      <c r="L341" s="12">
        <v>72</v>
      </c>
      <c r="M341" s="13">
        <v>241.92</v>
      </c>
      <c r="N341" s="14">
        <f t="shared" si="28"/>
        <v>17418.239999999998</v>
      </c>
      <c r="O341" s="45">
        <f t="shared" si="29"/>
        <v>3642845.9999999995</v>
      </c>
    </row>
    <row r="342" spans="1:15" x14ac:dyDescent="0.25">
      <c r="A342" s="7" t="s">
        <v>572</v>
      </c>
      <c r="B342" s="7" t="s">
        <v>573</v>
      </c>
      <c r="C342" s="12">
        <v>6047</v>
      </c>
      <c r="D342" s="13">
        <v>259.51</v>
      </c>
      <c r="E342" s="14">
        <f t="shared" si="25"/>
        <v>1569256.97</v>
      </c>
      <c r="F342" s="12">
        <v>9438</v>
      </c>
      <c r="G342" s="13">
        <v>257.8</v>
      </c>
      <c r="H342" s="6">
        <f t="shared" si="26"/>
        <v>2433116.4</v>
      </c>
      <c r="I342" s="12">
        <v>811</v>
      </c>
      <c r="J342" s="13">
        <v>259.51</v>
      </c>
      <c r="K342" s="14">
        <f t="shared" si="27"/>
        <v>210462.61</v>
      </c>
      <c r="L342" s="12">
        <v>1265</v>
      </c>
      <c r="M342" s="13">
        <v>257.8</v>
      </c>
      <c r="N342" s="14">
        <f t="shared" si="28"/>
        <v>326117</v>
      </c>
      <c r="O342" s="45">
        <f t="shared" si="29"/>
        <v>4538952.9800000004</v>
      </c>
    </row>
    <row r="343" spans="1:15" x14ac:dyDescent="0.25">
      <c r="A343" s="7" t="s">
        <v>574</v>
      </c>
      <c r="B343" s="7" t="s">
        <v>1121</v>
      </c>
      <c r="C343" s="12">
        <v>0</v>
      </c>
      <c r="D343" s="13">
        <v>165.42</v>
      </c>
      <c r="E343" s="14">
        <f t="shared" si="25"/>
        <v>0</v>
      </c>
      <c r="F343" s="12">
        <v>11467</v>
      </c>
      <c r="G343" s="13">
        <v>164.18</v>
      </c>
      <c r="H343" s="6">
        <f t="shared" si="26"/>
        <v>1882652.06</v>
      </c>
      <c r="I343" s="12">
        <v>0</v>
      </c>
      <c r="J343" s="13">
        <v>165.42</v>
      </c>
      <c r="K343" s="14">
        <f t="shared" si="27"/>
        <v>0</v>
      </c>
      <c r="L343" s="12">
        <v>855</v>
      </c>
      <c r="M343" s="13">
        <v>164.18</v>
      </c>
      <c r="N343" s="14">
        <f t="shared" si="28"/>
        <v>140373.9</v>
      </c>
      <c r="O343" s="45">
        <f t="shared" si="29"/>
        <v>2023025.96</v>
      </c>
    </row>
    <row r="344" spans="1:15" x14ac:dyDescent="0.25">
      <c r="A344" s="7" t="s">
        <v>576</v>
      </c>
      <c r="B344" s="7" t="s">
        <v>577</v>
      </c>
      <c r="C344" s="12">
        <v>12465</v>
      </c>
      <c r="D344" s="13">
        <v>307.57</v>
      </c>
      <c r="E344" s="14">
        <f t="shared" si="25"/>
        <v>3833860.05</v>
      </c>
      <c r="F344" s="12">
        <v>56083</v>
      </c>
      <c r="G344" s="13">
        <v>304.95</v>
      </c>
      <c r="H344" s="6">
        <f t="shared" si="26"/>
        <v>17102510.849999998</v>
      </c>
      <c r="I344" s="12">
        <v>4001</v>
      </c>
      <c r="J344" s="13">
        <v>307.57</v>
      </c>
      <c r="K344" s="14">
        <f t="shared" si="27"/>
        <v>1230587.57</v>
      </c>
      <c r="L344" s="12">
        <v>18003</v>
      </c>
      <c r="M344" s="13">
        <v>304.95</v>
      </c>
      <c r="N344" s="14">
        <f t="shared" si="28"/>
        <v>5490014.8499999996</v>
      </c>
      <c r="O344" s="45">
        <f t="shared" si="29"/>
        <v>27656973.32</v>
      </c>
    </row>
    <row r="345" spans="1:15" x14ac:dyDescent="0.25">
      <c r="A345" s="7" t="s">
        <v>578</v>
      </c>
      <c r="B345" s="7" t="s">
        <v>579</v>
      </c>
      <c r="C345" s="12">
        <v>8476</v>
      </c>
      <c r="D345" s="13">
        <v>279.64999999999998</v>
      </c>
      <c r="E345" s="14">
        <f t="shared" si="25"/>
        <v>2370313.4</v>
      </c>
      <c r="F345" s="12">
        <v>38421</v>
      </c>
      <c r="G345" s="13">
        <v>277.08</v>
      </c>
      <c r="H345" s="6">
        <f t="shared" si="26"/>
        <v>10645690.68</v>
      </c>
      <c r="I345" s="12">
        <v>2584</v>
      </c>
      <c r="J345" s="13">
        <v>279.64999999999998</v>
      </c>
      <c r="K345" s="14">
        <f t="shared" si="27"/>
        <v>722615.6</v>
      </c>
      <c r="L345" s="12">
        <v>11715</v>
      </c>
      <c r="M345" s="13">
        <v>277.08</v>
      </c>
      <c r="N345" s="14">
        <f t="shared" si="28"/>
        <v>3245992.1999999997</v>
      </c>
      <c r="O345" s="45">
        <f t="shared" si="29"/>
        <v>16984611.879999999</v>
      </c>
    </row>
    <row r="346" spans="1:15" x14ac:dyDescent="0.25">
      <c r="A346" s="7" t="s">
        <v>580</v>
      </c>
      <c r="B346" s="7" t="s">
        <v>581</v>
      </c>
      <c r="C346" s="12">
        <v>4813</v>
      </c>
      <c r="D346" s="13">
        <v>261.79000000000002</v>
      </c>
      <c r="E346" s="14">
        <f t="shared" si="25"/>
        <v>1259995.27</v>
      </c>
      <c r="F346" s="12">
        <v>20528</v>
      </c>
      <c r="G346" s="13">
        <v>259.56</v>
      </c>
      <c r="H346" s="6">
        <f t="shared" si="26"/>
        <v>5328247.68</v>
      </c>
      <c r="I346" s="12">
        <v>1596</v>
      </c>
      <c r="J346" s="13">
        <v>261.79000000000002</v>
      </c>
      <c r="K346" s="14">
        <f t="shared" si="27"/>
        <v>417816.84</v>
      </c>
      <c r="L346" s="12">
        <v>6805</v>
      </c>
      <c r="M346" s="13">
        <v>259.56</v>
      </c>
      <c r="N346" s="14">
        <f t="shared" si="28"/>
        <v>1766305.8</v>
      </c>
      <c r="O346" s="45">
        <f t="shared" si="29"/>
        <v>8772365.5899999999</v>
      </c>
    </row>
    <row r="347" spans="1:15" x14ac:dyDescent="0.25">
      <c r="A347" s="7" t="s">
        <v>582</v>
      </c>
      <c r="B347" s="7" t="s">
        <v>1122</v>
      </c>
      <c r="C347" s="12">
        <v>5003</v>
      </c>
      <c r="D347" s="13">
        <v>259.23</v>
      </c>
      <c r="E347" s="14">
        <f t="shared" si="25"/>
        <v>1296927.6900000002</v>
      </c>
      <c r="F347" s="12">
        <v>35543</v>
      </c>
      <c r="G347" s="13">
        <v>256.86</v>
      </c>
      <c r="H347" s="6">
        <f t="shared" si="26"/>
        <v>9129574.9800000004</v>
      </c>
      <c r="I347" s="12">
        <v>1185</v>
      </c>
      <c r="J347" s="13">
        <v>259.23</v>
      </c>
      <c r="K347" s="14">
        <f t="shared" si="27"/>
        <v>307187.55000000005</v>
      </c>
      <c r="L347" s="12">
        <v>8419</v>
      </c>
      <c r="M347" s="13">
        <v>256.86</v>
      </c>
      <c r="N347" s="14">
        <f t="shared" si="28"/>
        <v>2162504.3400000003</v>
      </c>
      <c r="O347" s="45">
        <f t="shared" si="29"/>
        <v>12896194.560000001</v>
      </c>
    </row>
    <row r="348" spans="1:15" x14ac:dyDescent="0.25">
      <c r="A348" s="7" t="s">
        <v>584</v>
      </c>
      <c r="B348" s="7" t="s">
        <v>585</v>
      </c>
      <c r="C348" s="12">
        <v>831</v>
      </c>
      <c r="D348" s="13">
        <v>281.91000000000003</v>
      </c>
      <c r="E348" s="14">
        <f t="shared" si="25"/>
        <v>234267.21000000002</v>
      </c>
      <c r="F348" s="12">
        <v>10315</v>
      </c>
      <c r="G348" s="13">
        <v>279.73</v>
      </c>
      <c r="H348" s="6">
        <f t="shared" si="26"/>
        <v>2885414.95</v>
      </c>
      <c r="I348" s="12">
        <v>355</v>
      </c>
      <c r="J348" s="13">
        <v>281.91000000000003</v>
      </c>
      <c r="K348" s="14">
        <f t="shared" si="27"/>
        <v>100078.05</v>
      </c>
      <c r="L348" s="12">
        <v>4413</v>
      </c>
      <c r="M348" s="13">
        <v>279.73</v>
      </c>
      <c r="N348" s="14">
        <f t="shared" si="28"/>
        <v>1234448.49</v>
      </c>
      <c r="O348" s="45">
        <f t="shared" si="29"/>
        <v>4454208.7</v>
      </c>
    </row>
    <row r="349" spans="1:15" x14ac:dyDescent="0.25">
      <c r="A349" s="7" t="s">
        <v>586</v>
      </c>
      <c r="B349" s="7" t="s">
        <v>587</v>
      </c>
      <c r="C349" s="12">
        <v>68</v>
      </c>
      <c r="D349" s="13">
        <v>175.05</v>
      </c>
      <c r="E349" s="14">
        <f t="shared" si="25"/>
        <v>11903.400000000001</v>
      </c>
      <c r="F349" s="12">
        <v>7539</v>
      </c>
      <c r="G349" s="13">
        <v>173.78</v>
      </c>
      <c r="H349" s="6">
        <f t="shared" si="26"/>
        <v>1310127.42</v>
      </c>
      <c r="I349" s="12">
        <v>7</v>
      </c>
      <c r="J349" s="13">
        <v>175.05</v>
      </c>
      <c r="K349" s="14">
        <f t="shared" si="27"/>
        <v>1225.3500000000001</v>
      </c>
      <c r="L349" s="12">
        <v>801</v>
      </c>
      <c r="M349" s="13">
        <v>173.78</v>
      </c>
      <c r="N349" s="14">
        <f t="shared" si="28"/>
        <v>139197.78</v>
      </c>
      <c r="O349" s="45">
        <f t="shared" si="29"/>
        <v>1462453.95</v>
      </c>
    </row>
    <row r="350" spans="1:15" x14ac:dyDescent="0.25">
      <c r="A350" s="7" t="s">
        <v>588</v>
      </c>
      <c r="B350" s="7" t="s">
        <v>1123</v>
      </c>
      <c r="C350" s="12">
        <v>0</v>
      </c>
      <c r="D350" s="13">
        <v>272.73</v>
      </c>
      <c r="E350" s="14">
        <f t="shared" si="25"/>
        <v>0</v>
      </c>
      <c r="F350" s="12">
        <v>25662</v>
      </c>
      <c r="G350" s="13">
        <v>270.57</v>
      </c>
      <c r="H350" s="6">
        <f t="shared" si="26"/>
        <v>6943367.3399999999</v>
      </c>
      <c r="I350" s="12">
        <v>0</v>
      </c>
      <c r="J350" s="13">
        <v>272.73</v>
      </c>
      <c r="K350" s="14">
        <f t="shared" si="27"/>
        <v>0</v>
      </c>
      <c r="L350" s="12">
        <v>3755</v>
      </c>
      <c r="M350" s="13">
        <v>270.57</v>
      </c>
      <c r="N350" s="14">
        <f t="shared" si="28"/>
        <v>1015990.35</v>
      </c>
      <c r="O350" s="45">
        <f t="shared" si="29"/>
        <v>7959357.6899999995</v>
      </c>
    </row>
    <row r="351" spans="1:15" x14ac:dyDescent="0.25">
      <c r="A351" s="7" t="s">
        <v>590</v>
      </c>
      <c r="B351" s="7" t="s">
        <v>591</v>
      </c>
      <c r="C351" s="12">
        <v>4</v>
      </c>
      <c r="D351" s="13">
        <v>233.22</v>
      </c>
      <c r="E351" s="14">
        <f t="shared" si="25"/>
        <v>932.88</v>
      </c>
      <c r="F351" s="12">
        <v>14522</v>
      </c>
      <c r="G351" s="13">
        <v>231.13</v>
      </c>
      <c r="H351" s="6">
        <f t="shared" si="26"/>
        <v>3356469.86</v>
      </c>
      <c r="I351" s="12">
        <v>0</v>
      </c>
      <c r="J351" s="13">
        <v>233.22</v>
      </c>
      <c r="K351" s="14">
        <f t="shared" si="27"/>
        <v>0</v>
      </c>
      <c r="L351" s="12">
        <v>620</v>
      </c>
      <c r="M351" s="13">
        <v>231.13</v>
      </c>
      <c r="N351" s="14">
        <f t="shared" si="28"/>
        <v>143300.6</v>
      </c>
      <c r="O351" s="45">
        <f t="shared" si="29"/>
        <v>3500703.34</v>
      </c>
    </row>
    <row r="352" spans="1:15" x14ac:dyDescent="0.25">
      <c r="A352" s="7" t="s">
        <v>592</v>
      </c>
      <c r="B352" s="7" t="s">
        <v>1124</v>
      </c>
      <c r="C352" s="12">
        <v>0</v>
      </c>
      <c r="D352" s="13">
        <v>187.29</v>
      </c>
      <c r="E352" s="14">
        <f t="shared" si="25"/>
        <v>0</v>
      </c>
      <c r="F352" s="12">
        <v>1579</v>
      </c>
      <c r="G352" s="13">
        <v>186.01</v>
      </c>
      <c r="H352" s="6">
        <f t="shared" si="26"/>
        <v>293709.78999999998</v>
      </c>
      <c r="I352" s="12">
        <v>0</v>
      </c>
      <c r="J352" s="13">
        <v>187.29</v>
      </c>
      <c r="K352" s="14">
        <f t="shared" si="27"/>
        <v>0</v>
      </c>
      <c r="L352" s="12">
        <v>0</v>
      </c>
      <c r="M352" s="13">
        <v>186.01</v>
      </c>
      <c r="N352" s="14">
        <f t="shared" si="28"/>
        <v>0</v>
      </c>
      <c r="O352" s="45">
        <f t="shared" si="29"/>
        <v>293709.78999999998</v>
      </c>
    </row>
    <row r="353" spans="1:15" x14ac:dyDescent="0.25">
      <c r="A353" s="7" t="s">
        <v>1220</v>
      </c>
      <c r="B353" s="7" t="s">
        <v>1269</v>
      </c>
      <c r="C353" s="12">
        <v>373</v>
      </c>
      <c r="D353" s="13">
        <v>268.07</v>
      </c>
      <c r="E353" s="14">
        <f t="shared" si="25"/>
        <v>99990.11</v>
      </c>
      <c r="F353" s="12">
        <v>30945</v>
      </c>
      <c r="G353" s="13">
        <v>265.44</v>
      </c>
      <c r="H353" s="6">
        <f t="shared" si="26"/>
        <v>8214040.7999999998</v>
      </c>
      <c r="I353" s="12">
        <v>5</v>
      </c>
      <c r="J353" s="13">
        <v>268.07</v>
      </c>
      <c r="K353" s="14">
        <f t="shared" si="27"/>
        <v>1340.35</v>
      </c>
      <c r="L353" s="12">
        <v>404</v>
      </c>
      <c r="M353" s="13">
        <v>265.44</v>
      </c>
      <c r="N353" s="14">
        <f t="shared" si="28"/>
        <v>107237.75999999999</v>
      </c>
      <c r="O353" s="45">
        <f t="shared" si="29"/>
        <v>8422609.0199999996</v>
      </c>
    </row>
    <row r="354" spans="1:15" x14ac:dyDescent="0.25">
      <c r="A354" s="7" t="s">
        <v>593</v>
      </c>
      <c r="B354" s="7" t="s">
        <v>594</v>
      </c>
      <c r="C354" s="12">
        <v>544</v>
      </c>
      <c r="D354" s="13">
        <v>226.7</v>
      </c>
      <c r="E354" s="14">
        <f t="shared" si="25"/>
        <v>123324.79999999999</v>
      </c>
      <c r="F354" s="12">
        <v>26664</v>
      </c>
      <c r="G354" s="13">
        <v>225.18</v>
      </c>
      <c r="H354" s="6">
        <f t="shared" si="26"/>
        <v>6004199.5200000005</v>
      </c>
      <c r="I354" s="12">
        <v>1</v>
      </c>
      <c r="J354" s="13">
        <v>226.7</v>
      </c>
      <c r="K354" s="14">
        <f t="shared" si="27"/>
        <v>226.7</v>
      </c>
      <c r="L354" s="12">
        <v>43</v>
      </c>
      <c r="M354" s="13">
        <v>225.18</v>
      </c>
      <c r="N354" s="14">
        <f t="shared" si="28"/>
        <v>9682.74</v>
      </c>
      <c r="O354" s="45">
        <f t="shared" si="29"/>
        <v>6137433.7600000007</v>
      </c>
    </row>
    <row r="355" spans="1:15" x14ac:dyDescent="0.25">
      <c r="A355" s="7" t="s">
        <v>558</v>
      </c>
      <c r="B355" s="7" t="s">
        <v>1125</v>
      </c>
      <c r="C355" s="12">
        <v>321</v>
      </c>
      <c r="D355" s="13">
        <v>244.06</v>
      </c>
      <c r="E355" s="14">
        <f t="shared" si="25"/>
        <v>78343.259999999995</v>
      </c>
      <c r="F355" s="12">
        <v>30073</v>
      </c>
      <c r="G355" s="13">
        <v>242.11</v>
      </c>
      <c r="H355" s="6">
        <f t="shared" si="26"/>
        <v>7280974.0300000003</v>
      </c>
      <c r="I355" s="12">
        <v>16</v>
      </c>
      <c r="J355" s="13">
        <v>244.06</v>
      </c>
      <c r="K355" s="14">
        <f t="shared" si="27"/>
        <v>3904.96</v>
      </c>
      <c r="L355" s="12">
        <v>1511</v>
      </c>
      <c r="M355" s="13">
        <v>242.11</v>
      </c>
      <c r="N355" s="14">
        <f t="shared" si="28"/>
        <v>365828.21</v>
      </c>
      <c r="O355" s="45">
        <f t="shared" si="29"/>
        <v>7729050.46</v>
      </c>
    </row>
    <row r="356" spans="1:15" x14ac:dyDescent="0.25">
      <c r="A356" s="7" t="s">
        <v>1221</v>
      </c>
      <c r="B356" s="7" t="s">
        <v>1310</v>
      </c>
      <c r="C356" s="12">
        <v>182</v>
      </c>
      <c r="D356" s="13">
        <v>189.13</v>
      </c>
      <c r="E356" s="14">
        <f t="shared" si="25"/>
        <v>34421.659999999996</v>
      </c>
      <c r="F356" s="12">
        <v>9308</v>
      </c>
      <c r="G356" s="13">
        <v>187.43</v>
      </c>
      <c r="H356" s="6">
        <f t="shared" si="26"/>
        <v>1744598.4400000002</v>
      </c>
      <c r="I356" s="12">
        <v>44</v>
      </c>
      <c r="J356" s="13">
        <v>189.13</v>
      </c>
      <c r="K356" s="14">
        <f t="shared" si="27"/>
        <v>8321.7199999999993</v>
      </c>
      <c r="L356" s="12">
        <v>2271</v>
      </c>
      <c r="M356" s="13">
        <v>187.43</v>
      </c>
      <c r="N356" s="14">
        <f t="shared" si="28"/>
        <v>425653.53</v>
      </c>
      <c r="O356" s="45">
        <f t="shared" si="29"/>
        <v>2212995.35</v>
      </c>
    </row>
    <row r="357" spans="1:15" x14ac:dyDescent="0.25">
      <c r="A357" s="7" t="s">
        <v>597</v>
      </c>
      <c r="B357" s="7" t="s">
        <v>1126</v>
      </c>
      <c r="C357" s="12">
        <v>0</v>
      </c>
      <c r="D357" s="13">
        <v>254.54</v>
      </c>
      <c r="E357" s="14">
        <f t="shared" si="25"/>
        <v>0</v>
      </c>
      <c r="F357" s="12">
        <v>9607</v>
      </c>
      <c r="G357" s="13">
        <v>252.34</v>
      </c>
      <c r="H357" s="6">
        <f t="shared" si="26"/>
        <v>2424230.38</v>
      </c>
      <c r="I357" s="12">
        <v>0</v>
      </c>
      <c r="J357" s="13">
        <v>254.54</v>
      </c>
      <c r="K357" s="14">
        <f t="shared" si="27"/>
        <v>0</v>
      </c>
      <c r="L357" s="12">
        <v>23</v>
      </c>
      <c r="M357" s="13">
        <v>252.34</v>
      </c>
      <c r="N357" s="14">
        <f t="shared" si="28"/>
        <v>5803.82</v>
      </c>
      <c r="O357" s="45">
        <f t="shared" si="29"/>
        <v>2430034.1999999997</v>
      </c>
    </row>
    <row r="358" spans="1:15" x14ac:dyDescent="0.25">
      <c r="A358" s="7" t="s">
        <v>599</v>
      </c>
      <c r="B358" s="7" t="s">
        <v>600</v>
      </c>
      <c r="C358" s="12">
        <v>259</v>
      </c>
      <c r="D358" s="13">
        <v>291.10000000000002</v>
      </c>
      <c r="E358" s="14">
        <f t="shared" si="25"/>
        <v>75394.900000000009</v>
      </c>
      <c r="F358" s="12">
        <v>15494</v>
      </c>
      <c r="G358" s="13">
        <v>288.25</v>
      </c>
      <c r="H358" s="6">
        <f t="shared" si="26"/>
        <v>4466145.5</v>
      </c>
      <c r="I358" s="12">
        <v>44</v>
      </c>
      <c r="J358" s="13">
        <v>291.10000000000002</v>
      </c>
      <c r="K358" s="14">
        <f t="shared" si="27"/>
        <v>12808.400000000001</v>
      </c>
      <c r="L358" s="12">
        <v>2620</v>
      </c>
      <c r="M358" s="13">
        <v>288.25</v>
      </c>
      <c r="N358" s="14">
        <f t="shared" si="28"/>
        <v>755215</v>
      </c>
      <c r="O358" s="45">
        <f t="shared" si="29"/>
        <v>5309563.8000000007</v>
      </c>
    </row>
    <row r="359" spans="1:15" x14ac:dyDescent="0.25">
      <c r="A359" s="7" t="s">
        <v>601</v>
      </c>
      <c r="B359" s="7" t="s">
        <v>1127</v>
      </c>
      <c r="C359" s="12">
        <v>5686</v>
      </c>
      <c r="D359" s="13">
        <v>227.95</v>
      </c>
      <c r="E359" s="14">
        <f t="shared" si="25"/>
        <v>1296123.7</v>
      </c>
      <c r="F359" s="12">
        <v>24198</v>
      </c>
      <c r="G359" s="13">
        <v>225.92</v>
      </c>
      <c r="H359" s="6">
        <f t="shared" si="26"/>
        <v>5466812.1600000001</v>
      </c>
      <c r="I359" s="12">
        <v>0</v>
      </c>
      <c r="J359" s="13">
        <v>227.95</v>
      </c>
      <c r="K359" s="14">
        <f t="shared" si="27"/>
        <v>0</v>
      </c>
      <c r="L359" s="12">
        <v>0</v>
      </c>
      <c r="M359" s="13">
        <v>225.92</v>
      </c>
      <c r="N359" s="14">
        <f t="shared" si="28"/>
        <v>0</v>
      </c>
      <c r="O359" s="45">
        <f t="shared" si="29"/>
        <v>6762935.8600000003</v>
      </c>
    </row>
    <row r="360" spans="1:15" x14ac:dyDescent="0.25">
      <c r="A360" s="7" t="s">
        <v>1222</v>
      </c>
      <c r="B360" s="7" t="s">
        <v>1270</v>
      </c>
      <c r="C360" s="12">
        <v>1425</v>
      </c>
      <c r="D360" s="13">
        <v>223.54</v>
      </c>
      <c r="E360" s="14">
        <f t="shared" si="25"/>
        <v>318544.5</v>
      </c>
      <c r="F360" s="12">
        <v>27155</v>
      </c>
      <c r="G360" s="13">
        <v>221.67</v>
      </c>
      <c r="H360" s="6">
        <f t="shared" si="26"/>
        <v>6019448.8499999996</v>
      </c>
      <c r="I360" s="12">
        <v>246</v>
      </c>
      <c r="J360" s="13">
        <v>223.54</v>
      </c>
      <c r="K360" s="14">
        <f t="shared" si="27"/>
        <v>54990.84</v>
      </c>
      <c r="L360" s="12">
        <v>4679</v>
      </c>
      <c r="M360" s="13">
        <v>221.67</v>
      </c>
      <c r="N360" s="14">
        <f t="shared" si="28"/>
        <v>1037193.9299999999</v>
      </c>
      <c r="O360" s="45">
        <f t="shared" si="29"/>
        <v>7430178.1199999992</v>
      </c>
    </row>
    <row r="361" spans="1:15" x14ac:dyDescent="0.25">
      <c r="A361" s="7" t="s">
        <v>603</v>
      </c>
      <c r="B361" s="7" t="s">
        <v>1356</v>
      </c>
      <c r="C361" s="12">
        <v>962</v>
      </c>
      <c r="D361" s="13">
        <v>221.8</v>
      </c>
      <c r="E361" s="14">
        <f t="shared" si="25"/>
        <v>213371.6</v>
      </c>
      <c r="F361" s="12">
        <v>27039</v>
      </c>
      <c r="G361" s="13">
        <v>220.08</v>
      </c>
      <c r="H361" s="6">
        <f t="shared" si="26"/>
        <v>5950743.1200000001</v>
      </c>
      <c r="I361" s="12">
        <v>79</v>
      </c>
      <c r="J361" s="13">
        <v>221.8</v>
      </c>
      <c r="K361" s="14">
        <f t="shared" si="27"/>
        <v>17522.2</v>
      </c>
      <c r="L361" s="12">
        <v>2213</v>
      </c>
      <c r="M361" s="13">
        <v>220.08</v>
      </c>
      <c r="N361" s="14">
        <f t="shared" si="28"/>
        <v>487037.04000000004</v>
      </c>
      <c r="O361" s="45">
        <f t="shared" si="29"/>
        <v>6668673.96</v>
      </c>
    </row>
    <row r="362" spans="1:15" x14ac:dyDescent="0.25">
      <c r="A362" s="7" t="s">
        <v>1223</v>
      </c>
      <c r="B362" s="7" t="s">
        <v>1271</v>
      </c>
      <c r="C362" s="12">
        <v>811</v>
      </c>
      <c r="D362" s="13">
        <v>259.39</v>
      </c>
      <c r="E362" s="14">
        <f t="shared" si="25"/>
        <v>210365.28999999998</v>
      </c>
      <c r="F362" s="12">
        <v>17934</v>
      </c>
      <c r="G362" s="13">
        <v>257.27</v>
      </c>
      <c r="H362" s="6">
        <f t="shared" si="26"/>
        <v>4613880.18</v>
      </c>
      <c r="I362" s="12">
        <v>51</v>
      </c>
      <c r="J362" s="13">
        <v>259.39</v>
      </c>
      <c r="K362" s="14">
        <f t="shared" si="27"/>
        <v>13228.89</v>
      </c>
      <c r="L362" s="12">
        <v>1138</v>
      </c>
      <c r="M362" s="13">
        <v>257.27</v>
      </c>
      <c r="N362" s="14">
        <f t="shared" si="28"/>
        <v>292773.25999999995</v>
      </c>
      <c r="O362" s="45">
        <f t="shared" si="29"/>
        <v>5130247.6199999992</v>
      </c>
    </row>
    <row r="363" spans="1:15" x14ac:dyDescent="0.25">
      <c r="A363" s="7" t="s">
        <v>604</v>
      </c>
      <c r="B363" s="7" t="s">
        <v>605</v>
      </c>
      <c r="C363" s="12">
        <v>1340</v>
      </c>
      <c r="D363" s="13">
        <v>285.87</v>
      </c>
      <c r="E363" s="14">
        <f t="shared" si="25"/>
        <v>383065.8</v>
      </c>
      <c r="F363" s="12">
        <v>22138</v>
      </c>
      <c r="G363" s="13">
        <v>283.58999999999997</v>
      </c>
      <c r="H363" s="6">
        <f t="shared" si="26"/>
        <v>6278115.419999999</v>
      </c>
      <c r="I363" s="12">
        <v>154</v>
      </c>
      <c r="J363" s="13">
        <v>285.87</v>
      </c>
      <c r="K363" s="14">
        <f t="shared" si="27"/>
        <v>44023.98</v>
      </c>
      <c r="L363" s="12">
        <v>2550</v>
      </c>
      <c r="M363" s="13">
        <v>283.58999999999997</v>
      </c>
      <c r="N363" s="14">
        <f t="shared" si="28"/>
        <v>723154.49999999988</v>
      </c>
      <c r="O363" s="45">
        <f t="shared" si="29"/>
        <v>7428359.6999999993</v>
      </c>
    </row>
    <row r="364" spans="1:15" x14ac:dyDescent="0.25">
      <c r="A364" s="7" t="s">
        <v>1224</v>
      </c>
      <c r="B364" s="7" t="s">
        <v>1311</v>
      </c>
      <c r="C364" s="12">
        <v>4504</v>
      </c>
      <c r="D364" s="13">
        <v>222.15</v>
      </c>
      <c r="E364" s="14">
        <f t="shared" si="25"/>
        <v>1000563.6</v>
      </c>
      <c r="F364" s="12">
        <v>27869</v>
      </c>
      <c r="G364" s="13">
        <v>220.44</v>
      </c>
      <c r="H364" s="6">
        <f t="shared" si="26"/>
        <v>6143442.3600000003</v>
      </c>
      <c r="I364" s="12">
        <v>680</v>
      </c>
      <c r="J364" s="13">
        <v>222.15</v>
      </c>
      <c r="K364" s="14">
        <f t="shared" si="27"/>
        <v>151062</v>
      </c>
      <c r="L364" s="12">
        <v>4204</v>
      </c>
      <c r="M364" s="13">
        <v>220.44</v>
      </c>
      <c r="N364" s="14">
        <f t="shared" si="28"/>
        <v>926729.76</v>
      </c>
      <c r="O364" s="45">
        <f t="shared" si="29"/>
        <v>8221797.7199999997</v>
      </c>
    </row>
    <row r="365" spans="1:15" x14ac:dyDescent="0.25">
      <c r="A365" s="7" t="s">
        <v>606</v>
      </c>
      <c r="B365" s="7" t="s">
        <v>1128</v>
      </c>
      <c r="C365" s="12">
        <v>365</v>
      </c>
      <c r="D365" s="13">
        <v>285.08999999999997</v>
      </c>
      <c r="E365" s="14">
        <f t="shared" si="25"/>
        <v>104057.84999999999</v>
      </c>
      <c r="F365" s="12">
        <v>61152</v>
      </c>
      <c r="G365" s="13">
        <v>282.58</v>
      </c>
      <c r="H365" s="6">
        <f t="shared" si="26"/>
        <v>17280332.16</v>
      </c>
      <c r="I365" s="12">
        <v>0</v>
      </c>
      <c r="J365" s="13">
        <v>285.08999999999997</v>
      </c>
      <c r="K365" s="14">
        <f t="shared" si="27"/>
        <v>0</v>
      </c>
      <c r="L365" s="12">
        <v>0</v>
      </c>
      <c r="M365" s="13">
        <v>282.58</v>
      </c>
      <c r="N365" s="14">
        <f t="shared" si="28"/>
        <v>0</v>
      </c>
      <c r="O365" s="45">
        <f t="shared" si="29"/>
        <v>17384390.010000002</v>
      </c>
    </row>
    <row r="366" spans="1:15" x14ac:dyDescent="0.25">
      <c r="A366" s="7" t="s">
        <v>608</v>
      </c>
      <c r="B366" s="7" t="s">
        <v>1129</v>
      </c>
      <c r="C366" s="12">
        <v>312</v>
      </c>
      <c r="D366" s="13">
        <v>201.4</v>
      </c>
      <c r="E366" s="14">
        <f t="shared" si="25"/>
        <v>62836.800000000003</v>
      </c>
      <c r="F366" s="12">
        <v>24778</v>
      </c>
      <c r="G366" s="13">
        <v>199.73</v>
      </c>
      <c r="H366" s="6">
        <f t="shared" si="26"/>
        <v>4948909.9399999995</v>
      </c>
      <c r="I366" s="12">
        <v>27</v>
      </c>
      <c r="J366" s="13">
        <v>201.4</v>
      </c>
      <c r="K366" s="14">
        <f t="shared" si="27"/>
        <v>5437.8</v>
      </c>
      <c r="L366" s="12">
        <v>2120</v>
      </c>
      <c r="M366" s="13">
        <v>199.73</v>
      </c>
      <c r="N366" s="14">
        <f t="shared" si="28"/>
        <v>423427.6</v>
      </c>
      <c r="O366" s="45">
        <f t="shared" si="29"/>
        <v>5440612.1399999987</v>
      </c>
    </row>
    <row r="367" spans="1:15" x14ac:dyDescent="0.25">
      <c r="A367" s="7" t="s">
        <v>610</v>
      </c>
      <c r="B367" s="7" t="s">
        <v>611</v>
      </c>
      <c r="C367" s="12">
        <v>365</v>
      </c>
      <c r="D367" s="13">
        <v>201.38</v>
      </c>
      <c r="E367" s="14">
        <f t="shared" si="25"/>
        <v>73503.7</v>
      </c>
      <c r="F367" s="12">
        <v>42881</v>
      </c>
      <c r="G367" s="13">
        <v>199.68</v>
      </c>
      <c r="H367" s="6">
        <f t="shared" si="26"/>
        <v>8562478.0800000001</v>
      </c>
      <c r="I367" s="12">
        <v>31</v>
      </c>
      <c r="J367" s="13">
        <v>201.38</v>
      </c>
      <c r="K367" s="14">
        <f t="shared" si="27"/>
        <v>6242.78</v>
      </c>
      <c r="L367" s="12">
        <v>3665</v>
      </c>
      <c r="M367" s="13">
        <v>199.68</v>
      </c>
      <c r="N367" s="14">
        <f t="shared" si="28"/>
        <v>731827.20000000007</v>
      </c>
      <c r="O367" s="45">
        <f t="shared" si="29"/>
        <v>9374051.7599999979</v>
      </c>
    </row>
    <row r="368" spans="1:15" x14ac:dyDescent="0.25">
      <c r="A368" s="7" t="s">
        <v>612</v>
      </c>
      <c r="B368" s="7" t="s">
        <v>613</v>
      </c>
      <c r="C368" s="12">
        <v>5777</v>
      </c>
      <c r="D368" s="13">
        <v>305.08999999999997</v>
      </c>
      <c r="E368" s="14">
        <f t="shared" si="25"/>
        <v>1762504.93</v>
      </c>
      <c r="F368" s="12">
        <v>46189</v>
      </c>
      <c r="G368" s="13">
        <v>301.88</v>
      </c>
      <c r="H368" s="6">
        <f t="shared" si="26"/>
        <v>13943535.32</v>
      </c>
      <c r="I368" s="12">
        <v>524</v>
      </c>
      <c r="J368" s="13">
        <v>305.08999999999997</v>
      </c>
      <c r="K368" s="14">
        <f t="shared" si="27"/>
        <v>159867.15999999997</v>
      </c>
      <c r="L368" s="12">
        <v>4190</v>
      </c>
      <c r="M368" s="13">
        <v>301.88</v>
      </c>
      <c r="N368" s="14">
        <f t="shared" si="28"/>
        <v>1264877.2</v>
      </c>
      <c r="O368" s="45">
        <f t="shared" si="29"/>
        <v>17130784.609999999</v>
      </c>
    </row>
    <row r="369" spans="1:15" x14ac:dyDescent="0.25">
      <c r="A369" s="7" t="s">
        <v>614</v>
      </c>
      <c r="B369" s="7" t="s">
        <v>1130</v>
      </c>
      <c r="C369" s="12">
        <v>0</v>
      </c>
      <c r="D369" s="13">
        <v>318.31</v>
      </c>
      <c r="E369" s="14">
        <f t="shared" si="25"/>
        <v>0</v>
      </c>
      <c r="F369" s="12">
        <v>62839</v>
      </c>
      <c r="G369" s="13">
        <v>315.66000000000003</v>
      </c>
      <c r="H369" s="6">
        <f t="shared" si="26"/>
        <v>19835758.740000002</v>
      </c>
      <c r="I369" s="12">
        <v>0</v>
      </c>
      <c r="J369" s="13">
        <v>318.31</v>
      </c>
      <c r="K369" s="14">
        <f t="shared" si="27"/>
        <v>0</v>
      </c>
      <c r="L369" s="12">
        <v>970</v>
      </c>
      <c r="M369" s="13">
        <v>315.66000000000003</v>
      </c>
      <c r="N369" s="14">
        <f t="shared" si="28"/>
        <v>306190.2</v>
      </c>
      <c r="O369" s="45">
        <f t="shared" si="29"/>
        <v>20141948.940000001</v>
      </c>
    </row>
    <row r="370" spans="1:15" x14ac:dyDescent="0.25">
      <c r="A370" s="7" t="s">
        <v>616</v>
      </c>
      <c r="B370" s="7" t="s">
        <v>617</v>
      </c>
      <c r="C370" s="12">
        <v>0</v>
      </c>
      <c r="D370" s="13">
        <v>186.19</v>
      </c>
      <c r="E370" s="14">
        <f t="shared" si="25"/>
        <v>0</v>
      </c>
      <c r="F370" s="12">
        <v>13006</v>
      </c>
      <c r="G370" s="13">
        <v>184.68</v>
      </c>
      <c r="H370" s="6">
        <f t="shared" si="26"/>
        <v>2401948.08</v>
      </c>
      <c r="I370" s="12">
        <v>0</v>
      </c>
      <c r="J370" s="13">
        <v>186.19</v>
      </c>
      <c r="K370" s="14">
        <f t="shared" si="27"/>
        <v>0</v>
      </c>
      <c r="L370" s="12">
        <v>1469</v>
      </c>
      <c r="M370" s="13">
        <v>184.68</v>
      </c>
      <c r="N370" s="14">
        <f t="shared" si="28"/>
        <v>271294.92</v>
      </c>
      <c r="O370" s="45">
        <f t="shared" si="29"/>
        <v>2673243</v>
      </c>
    </row>
    <row r="371" spans="1:15" x14ac:dyDescent="0.25">
      <c r="A371" s="7" t="s">
        <v>618</v>
      </c>
      <c r="B371" s="7" t="s">
        <v>1312</v>
      </c>
      <c r="C371" s="12">
        <v>4658</v>
      </c>
      <c r="D371" s="13">
        <v>284.48</v>
      </c>
      <c r="E371" s="14">
        <f t="shared" si="25"/>
        <v>1325107.8400000001</v>
      </c>
      <c r="F371" s="12">
        <v>29976</v>
      </c>
      <c r="G371" s="13">
        <v>281.88</v>
      </c>
      <c r="H371" s="6">
        <f t="shared" si="26"/>
        <v>8449634.879999999</v>
      </c>
      <c r="I371" s="12">
        <v>124</v>
      </c>
      <c r="J371" s="13">
        <v>284.48</v>
      </c>
      <c r="K371" s="14">
        <f t="shared" si="27"/>
        <v>35275.520000000004</v>
      </c>
      <c r="L371" s="12">
        <v>798</v>
      </c>
      <c r="M371" s="13">
        <v>281.88</v>
      </c>
      <c r="N371" s="14">
        <f t="shared" si="28"/>
        <v>224940.24</v>
      </c>
      <c r="O371" s="45">
        <f t="shared" si="29"/>
        <v>10034958.479999999</v>
      </c>
    </row>
    <row r="372" spans="1:15" x14ac:dyDescent="0.25">
      <c r="A372" s="7" t="s">
        <v>620</v>
      </c>
      <c r="B372" s="7" t="s">
        <v>621</v>
      </c>
      <c r="C372" s="12">
        <v>3756</v>
      </c>
      <c r="D372" s="13">
        <v>319.44</v>
      </c>
      <c r="E372" s="14">
        <f t="shared" si="25"/>
        <v>1199816.6399999999</v>
      </c>
      <c r="F372" s="12">
        <v>37480</v>
      </c>
      <c r="G372" s="13">
        <v>316.45</v>
      </c>
      <c r="H372" s="6">
        <f t="shared" si="26"/>
        <v>11860546</v>
      </c>
      <c r="I372" s="12">
        <v>742</v>
      </c>
      <c r="J372" s="13">
        <v>319.44</v>
      </c>
      <c r="K372" s="14">
        <f t="shared" si="27"/>
        <v>237024.48</v>
      </c>
      <c r="L372" s="12">
        <v>7399</v>
      </c>
      <c r="M372" s="13">
        <v>316.45</v>
      </c>
      <c r="N372" s="14">
        <f t="shared" si="28"/>
        <v>2341413.5499999998</v>
      </c>
      <c r="O372" s="45">
        <f t="shared" si="29"/>
        <v>15638800.670000002</v>
      </c>
    </row>
    <row r="373" spans="1:15" x14ac:dyDescent="0.25">
      <c r="A373" s="7" t="s">
        <v>622</v>
      </c>
      <c r="B373" s="7" t="s">
        <v>623</v>
      </c>
      <c r="C373" s="12">
        <v>9494</v>
      </c>
      <c r="D373" s="13">
        <v>272.87</v>
      </c>
      <c r="E373" s="14">
        <f t="shared" si="25"/>
        <v>2590627.7800000003</v>
      </c>
      <c r="F373" s="12">
        <v>46133</v>
      </c>
      <c r="G373" s="13">
        <v>270.32</v>
      </c>
      <c r="H373" s="6">
        <f t="shared" si="26"/>
        <v>12470672.560000001</v>
      </c>
      <c r="I373" s="12">
        <v>913</v>
      </c>
      <c r="J373" s="13">
        <v>272.87</v>
      </c>
      <c r="K373" s="14">
        <f t="shared" si="27"/>
        <v>249130.31</v>
      </c>
      <c r="L373" s="12">
        <v>4438</v>
      </c>
      <c r="M373" s="13">
        <v>270.32</v>
      </c>
      <c r="N373" s="14">
        <f t="shared" si="28"/>
        <v>1199680.1599999999</v>
      </c>
      <c r="O373" s="45">
        <f t="shared" si="29"/>
        <v>16510110.810000001</v>
      </c>
    </row>
    <row r="374" spans="1:15" x14ac:dyDescent="0.25">
      <c r="A374" s="7" t="s">
        <v>624</v>
      </c>
      <c r="B374" s="7" t="s">
        <v>625</v>
      </c>
      <c r="C374" s="12">
        <v>18689</v>
      </c>
      <c r="D374" s="13">
        <v>252.89</v>
      </c>
      <c r="E374" s="14">
        <f t="shared" si="25"/>
        <v>4726261.21</v>
      </c>
      <c r="F374" s="12">
        <v>33616</v>
      </c>
      <c r="G374" s="13">
        <v>250.72</v>
      </c>
      <c r="H374" s="6">
        <f t="shared" si="26"/>
        <v>8428203.5199999996</v>
      </c>
      <c r="I374" s="12">
        <v>2525</v>
      </c>
      <c r="J374" s="13">
        <v>252.89</v>
      </c>
      <c r="K374" s="14">
        <f t="shared" si="27"/>
        <v>638547.25</v>
      </c>
      <c r="L374" s="12">
        <v>4541</v>
      </c>
      <c r="M374" s="13">
        <v>250.72</v>
      </c>
      <c r="N374" s="14">
        <f t="shared" si="28"/>
        <v>1138519.52</v>
      </c>
      <c r="O374" s="45">
        <f t="shared" si="29"/>
        <v>14931531.5</v>
      </c>
    </row>
    <row r="375" spans="1:15" x14ac:dyDescent="0.25">
      <c r="A375" s="7" t="s">
        <v>626</v>
      </c>
      <c r="B375" s="7" t="s">
        <v>627</v>
      </c>
      <c r="C375" s="12">
        <v>21</v>
      </c>
      <c r="D375" s="13">
        <v>261.20999999999998</v>
      </c>
      <c r="E375" s="14">
        <f t="shared" si="25"/>
        <v>5485.41</v>
      </c>
      <c r="F375" s="12">
        <v>10426</v>
      </c>
      <c r="G375" s="13">
        <v>259.57</v>
      </c>
      <c r="H375" s="6">
        <f t="shared" si="26"/>
        <v>2706276.82</v>
      </c>
      <c r="I375" s="12">
        <v>0</v>
      </c>
      <c r="J375" s="13">
        <v>261.20999999999998</v>
      </c>
      <c r="K375" s="14">
        <f t="shared" si="27"/>
        <v>0</v>
      </c>
      <c r="L375" s="12">
        <v>79</v>
      </c>
      <c r="M375" s="13">
        <v>259.57</v>
      </c>
      <c r="N375" s="14">
        <f t="shared" si="28"/>
        <v>20506.03</v>
      </c>
      <c r="O375" s="45">
        <f t="shared" si="29"/>
        <v>2732268.26</v>
      </c>
    </row>
    <row r="376" spans="1:15" x14ac:dyDescent="0.25">
      <c r="A376" s="7" t="s">
        <v>628</v>
      </c>
      <c r="B376" s="7" t="s">
        <v>629</v>
      </c>
      <c r="C376" s="12">
        <v>12742</v>
      </c>
      <c r="D376" s="13">
        <v>345.8</v>
      </c>
      <c r="E376" s="14">
        <f t="shared" si="25"/>
        <v>4406183.6000000006</v>
      </c>
      <c r="F376" s="12">
        <v>24717</v>
      </c>
      <c r="G376" s="13">
        <v>342.8</v>
      </c>
      <c r="H376" s="6">
        <f t="shared" si="26"/>
        <v>8472987.5999999996</v>
      </c>
      <c r="I376" s="12">
        <v>0</v>
      </c>
      <c r="J376" s="13">
        <v>345.8</v>
      </c>
      <c r="K376" s="14">
        <f t="shared" si="27"/>
        <v>0</v>
      </c>
      <c r="L376" s="12">
        <v>0</v>
      </c>
      <c r="M376" s="13">
        <v>342.8</v>
      </c>
      <c r="N376" s="14">
        <f t="shared" si="28"/>
        <v>0</v>
      </c>
      <c r="O376" s="45">
        <f t="shared" si="29"/>
        <v>12879171.199999999</v>
      </c>
    </row>
    <row r="377" spans="1:15" x14ac:dyDescent="0.25">
      <c r="A377" s="7" t="s">
        <v>630</v>
      </c>
      <c r="B377" s="7" t="s">
        <v>1131</v>
      </c>
      <c r="C377" s="12">
        <v>7981</v>
      </c>
      <c r="D377" s="13">
        <v>350.53</v>
      </c>
      <c r="E377" s="14">
        <f t="shared" si="25"/>
        <v>2797579.9299999997</v>
      </c>
      <c r="F377" s="12">
        <v>76553</v>
      </c>
      <c r="G377" s="13">
        <v>347.73</v>
      </c>
      <c r="H377" s="6">
        <f t="shared" si="26"/>
        <v>26619774.690000001</v>
      </c>
      <c r="I377" s="12">
        <v>1163</v>
      </c>
      <c r="J377" s="13">
        <v>350.53</v>
      </c>
      <c r="K377" s="14">
        <f t="shared" si="27"/>
        <v>407666.38999999996</v>
      </c>
      <c r="L377" s="12">
        <v>11157</v>
      </c>
      <c r="M377" s="13">
        <v>347.73</v>
      </c>
      <c r="N377" s="14">
        <f t="shared" si="28"/>
        <v>3879623.6100000003</v>
      </c>
      <c r="O377" s="45">
        <f t="shared" si="29"/>
        <v>33704644.620000005</v>
      </c>
    </row>
    <row r="378" spans="1:15" x14ac:dyDescent="0.25">
      <c r="A378" s="7" t="s">
        <v>632</v>
      </c>
      <c r="B378" s="7" t="s">
        <v>1132</v>
      </c>
      <c r="C378" s="12">
        <v>3257</v>
      </c>
      <c r="D378" s="13">
        <v>269.54000000000002</v>
      </c>
      <c r="E378" s="14">
        <f t="shared" si="25"/>
        <v>877891.78</v>
      </c>
      <c r="F378" s="12">
        <v>32758</v>
      </c>
      <c r="G378" s="13">
        <v>266.89999999999998</v>
      </c>
      <c r="H378" s="6">
        <f t="shared" si="26"/>
        <v>8743110.1999999993</v>
      </c>
      <c r="I378" s="12">
        <v>424</v>
      </c>
      <c r="J378" s="13">
        <v>269.54000000000002</v>
      </c>
      <c r="K378" s="14">
        <f t="shared" si="27"/>
        <v>114284.96</v>
      </c>
      <c r="L378" s="12">
        <v>4269</v>
      </c>
      <c r="M378" s="13">
        <v>266.89999999999998</v>
      </c>
      <c r="N378" s="14">
        <f t="shared" si="28"/>
        <v>1139396.0999999999</v>
      </c>
      <c r="O378" s="45">
        <f t="shared" si="29"/>
        <v>10874683.039999999</v>
      </c>
    </row>
    <row r="379" spans="1:15" x14ac:dyDescent="0.25">
      <c r="A379" s="7" t="s">
        <v>634</v>
      </c>
      <c r="B379" s="7" t="s">
        <v>635</v>
      </c>
      <c r="C379" s="12">
        <v>0</v>
      </c>
      <c r="D379" s="13">
        <v>303.58</v>
      </c>
      <c r="E379" s="14">
        <f t="shared" si="25"/>
        <v>0</v>
      </c>
      <c r="F379" s="12">
        <v>1104</v>
      </c>
      <c r="G379" s="13">
        <v>300.99</v>
      </c>
      <c r="H379" s="6">
        <f t="shared" si="26"/>
        <v>332292.96000000002</v>
      </c>
      <c r="I379" s="12">
        <v>0</v>
      </c>
      <c r="J379" s="13">
        <v>303.58</v>
      </c>
      <c r="K379" s="14">
        <f t="shared" si="27"/>
        <v>0</v>
      </c>
      <c r="L379" s="12">
        <v>0</v>
      </c>
      <c r="M379" s="13">
        <v>300.99</v>
      </c>
      <c r="N379" s="14">
        <f t="shared" si="28"/>
        <v>0</v>
      </c>
      <c r="O379" s="45">
        <f t="shared" si="29"/>
        <v>332292.96000000002</v>
      </c>
    </row>
    <row r="380" spans="1:15" x14ac:dyDescent="0.25">
      <c r="A380" s="7" t="s">
        <v>636</v>
      </c>
      <c r="B380" s="7" t="s">
        <v>637</v>
      </c>
      <c r="C380" s="12">
        <v>2290</v>
      </c>
      <c r="D380" s="13">
        <v>291.75</v>
      </c>
      <c r="E380" s="14">
        <f t="shared" si="25"/>
        <v>668107.5</v>
      </c>
      <c r="F380" s="12">
        <v>0</v>
      </c>
      <c r="G380" s="13">
        <v>289.76</v>
      </c>
      <c r="H380" s="6">
        <f t="shared" si="26"/>
        <v>0</v>
      </c>
      <c r="I380" s="12">
        <v>0</v>
      </c>
      <c r="J380" s="13">
        <v>291.75</v>
      </c>
      <c r="K380" s="14">
        <f t="shared" si="27"/>
        <v>0</v>
      </c>
      <c r="L380" s="12">
        <v>0</v>
      </c>
      <c r="M380" s="13">
        <v>289.76</v>
      </c>
      <c r="N380" s="14">
        <f t="shared" si="28"/>
        <v>0</v>
      </c>
      <c r="O380" s="45">
        <f t="shared" si="29"/>
        <v>668107.5</v>
      </c>
    </row>
    <row r="381" spans="1:15" x14ac:dyDescent="0.25">
      <c r="A381" s="7" t="s">
        <v>1133</v>
      </c>
      <c r="B381" s="7" t="s">
        <v>1134</v>
      </c>
      <c r="C381" s="12">
        <v>0</v>
      </c>
      <c r="D381" s="13">
        <v>276.36</v>
      </c>
      <c r="E381" s="14">
        <f t="shared" si="25"/>
        <v>0</v>
      </c>
      <c r="F381" s="12">
        <v>756</v>
      </c>
      <c r="G381" s="13">
        <v>274.79000000000002</v>
      </c>
      <c r="H381" s="6">
        <f t="shared" si="26"/>
        <v>207741.24000000002</v>
      </c>
      <c r="I381" s="12">
        <v>0</v>
      </c>
      <c r="J381" s="13">
        <v>276.36</v>
      </c>
      <c r="K381" s="14">
        <f t="shared" si="27"/>
        <v>0</v>
      </c>
      <c r="L381" s="12">
        <v>0</v>
      </c>
      <c r="M381" s="13">
        <v>274.79000000000002</v>
      </c>
      <c r="N381" s="14">
        <f t="shared" si="28"/>
        <v>0</v>
      </c>
      <c r="O381" s="45">
        <f t="shared" si="29"/>
        <v>207741.24000000002</v>
      </c>
    </row>
    <row r="382" spans="1:15" x14ac:dyDescent="0.25">
      <c r="A382" s="7" t="s">
        <v>638</v>
      </c>
      <c r="B382" s="7" t="s">
        <v>1135</v>
      </c>
      <c r="C382" s="12">
        <v>11665</v>
      </c>
      <c r="D382" s="13">
        <v>271.77999999999997</v>
      </c>
      <c r="E382" s="14">
        <f t="shared" si="25"/>
        <v>3170313.6999999997</v>
      </c>
      <c r="F382" s="12">
        <v>35176</v>
      </c>
      <c r="G382" s="13">
        <v>269.14999999999998</v>
      </c>
      <c r="H382" s="6">
        <f t="shared" si="26"/>
        <v>9467620.3999999985</v>
      </c>
      <c r="I382" s="12">
        <v>911</v>
      </c>
      <c r="J382" s="13">
        <v>271.77999999999997</v>
      </c>
      <c r="K382" s="14">
        <f t="shared" si="27"/>
        <v>247591.58</v>
      </c>
      <c r="L382" s="12">
        <v>2748</v>
      </c>
      <c r="M382" s="13">
        <v>269.14999999999998</v>
      </c>
      <c r="N382" s="14">
        <f t="shared" si="28"/>
        <v>739624.2</v>
      </c>
      <c r="O382" s="45">
        <f t="shared" si="29"/>
        <v>13625149.879999997</v>
      </c>
    </row>
    <row r="383" spans="1:15" x14ac:dyDescent="0.25">
      <c r="A383" s="7" t="s">
        <v>640</v>
      </c>
      <c r="B383" s="7" t="s">
        <v>1136</v>
      </c>
      <c r="C383" s="12">
        <v>0</v>
      </c>
      <c r="D383" s="13">
        <v>335.54</v>
      </c>
      <c r="E383" s="14">
        <f t="shared" si="25"/>
        <v>0</v>
      </c>
      <c r="F383" s="12">
        <v>7557</v>
      </c>
      <c r="G383" s="13">
        <v>333.56</v>
      </c>
      <c r="H383" s="6">
        <f t="shared" si="26"/>
        <v>2520712.92</v>
      </c>
      <c r="I383" s="12">
        <v>0</v>
      </c>
      <c r="J383" s="13">
        <v>335.54</v>
      </c>
      <c r="K383" s="14">
        <f t="shared" si="27"/>
        <v>0</v>
      </c>
      <c r="L383" s="12">
        <v>380</v>
      </c>
      <c r="M383" s="13">
        <v>333.56</v>
      </c>
      <c r="N383" s="14">
        <f t="shared" si="28"/>
        <v>126752.8</v>
      </c>
      <c r="O383" s="45">
        <f t="shared" si="29"/>
        <v>2647465.7199999997</v>
      </c>
    </row>
    <row r="384" spans="1:15" x14ac:dyDescent="0.25">
      <c r="A384" s="7" t="s">
        <v>642</v>
      </c>
      <c r="B384" s="7" t="s">
        <v>643</v>
      </c>
      <c r="C384" s="12">
        <v>0</v>
      </c>
      <c r="D384" s="13">
        <v>332.28</v>
      </c>
      <c r="E384" s="14">
        <f t="shared" si="25"/>
        <v>0</v>
      </c>
      <c r="F384" s="12">
        <v>40173</v>
      </c>
      <c r="G384" s="13">
        <v>329.44</v>
      </c>
      <c r="H384" s="6">
        <f t="shared" si="26"/>
        <v>13234593.119999999</v>
      </c>
      <c r="I384" s="12">
        <v>0</v>
      </c>
      <c r="J384" s="13">
        <v>332.28</v>
      </c>
      <c r="K384" s="14">
        <f t="shared" si="27"/>
        <v>0</v>
      </c>
      <c r="L384" s="12">
        <v>10589</v>
      </c>
      <c r="M384" s="13">
        <v>329.44</v>
      </c>
      <c r="N384" s="14">
        <f t="shared" si="28"/>
        <v>3488440.16</v>
      </c>
      <c r="O384" s="45">
        <f t="shared" si="29"/>
        <v>16723033.279999999</v>
      </c>
    </row>
    <row r="385" spans="1:15" x14ac:dyDescent="0.25">
      <c r="A385" s="7" t="s">
        <v>644</v>
      </c>
      <c r="B385" s="7" t="s">
        <v>645</v>
      </c>
      <c r="C385" s="12">
        <v>0</v>
      </c>
      <c r="D385" s="13">
        <v>136.94999999999999</v>
      </c>
      <c r="E385" s="14">
        <f t="shared" si="25"/>
        <v>0</v>
      </c>
      <c r="F385" s="12">
        <v>9273</v>
      </c>
      <c r="G385" s="13">
        <v>135.94</v>
      </c>
      <c r="H385" s="6">
        <f t="shared" si="26"/>
        <v>1260571.6199999999</v>
      </c>
      <c r="I385" s="12">
        <v>0</v>
      </c>
      <c r="J385" s="13">
        <v>136.94999999999999</v>
      </c>
      <c r="K385" s="14">
        <f t="shared" si="27"/>
        <v>0</v>
      </c>
      <c r="L385" s="12">
        <v>614</v>
      </c>
      <c r="M385" s="13">
        <v>135.94</v>
      </c>
      <c r="N385" s="14">
        <f t="shared" si="28"/>
        <v>83467.16</v>
      </c>
      <c r="O385" s="45">
        <f t="shared" si="29"/>
        <v>1344038.7799999998</v>
      </c>
    </row>
    <row r="386" spans="1:15" x14ac:dyDescent="0.25">
      <c r="A386" s="7" t="s">
        <v>646</v>
      </c>
      <c r="B386" s="7" t="s">
        <v>647</v>
      </c>
      <c r="C386" s="12">
        <v>669</v>
      </c>
      <c r="D386" s="13">
        <v>266.35000000000002</v>
      </c>
      <c r="E386" s="14">
        <f t="shared" si="25"/>
        <v>178188.15000000002</v>
      </c>
      <c r="F386" s="12">
        <v>24752</v>
      </c>
      <c r="G386" s="13">
        <v>263.89</v>
      </c>
      <c r="H386" s="6">
        <f t="shared" si="26"/>
        <v>6531805.2799999993</v>
      </c>
      <c r="I386" s="12">
        <v>64</v>
      </c>
      <c r="J386" s="13">
        <v>266.35000000000002</v>
      </c>
      <c r="K386" s="14">
        <f t="shared" si="27"/>
        <v>17046.400000000001</v>
      </c>
      <c r="L386" s="12">
        <v>2355</v>
      </c>
      <c r="M386" s="13">
        <v>263.89</v>
      </c>
      <c r="N386" s="14">
        <f t="shared" si="28"/>
        <v>621460.94999999995</v>
      </c>
      <c r="O386" s="45">
        <f t="shared" si="29"/>
        <v>7348500.7800000003</v>
      </c>
    </row>
    <row r="387" spans="1:15" x14ac:dyDescent="0.25">
      <c r="A387" s="7" t="s">
        <v>648</v>
      </c>
      <c r="B387" s="7" t="s">
        <v>649</v>
      </c>
      <c r="C387" s="12">
        <v>2826</v>
      </c>
      <c r="D387" s="13">
        <v>254.02</v>
      </c>
      <c r="E387" s="14">
        <f t="shared" si="25"/>
        <v>717860.52</v>
      </c>
      <c r="F387" s="12">
        <v>33082</v>
      </c>
      <c r="G387" s="13">
        <v>251.68</v>
      </c>
      <c r="H387" s="6">
        <f t="shared" si="26"/>
        <v>8326077.7599999998</v>
      </c>
      <c r="I387" s="12">
        <v>150</v>
      </c>
      <c r="J387" s="13">
        <v>254.02</v>
      </c>
      <c r="K387" s="14">
        <f t="shared" si="27"/>
        <v>38103</v>
      </c>
      <c r="L387" s="12">
        <v>1755</v>
      </c>
      <c r="M387" s="13">
        <v>251.68</v>
      </c>
      <c r="N387" s="14">
        <f t="shared" si="28"/>
        <v>441698.4</v>
      </c>
      <c r="O387" s="45">
        <f t="shared" si="29"/>
        <v>9523739.6799999997</v>
      </c>
    </row>
    <row r="388" spans="1:15" x14ac:dyDescent="0.25">
      <c r="A388" s="7" t="s">
        <v>64</v>
      </c>
      <c r="B388" s="7" t="s">
        <v>1392</v>
      </c>
      <c r="C388" s="12">
        <v>27747</v>
      </c>
      <c r="D388" s="13">
        <v>309.33</v>
      </c>
      <c r="E388" s="14">
        <f t="shared" si="25"/>
        <v>8582979.5099999998</v>
      </c>
      <c r="F388" s="12">
        <v>73612</v>
      </c>
      <c r="G388" s="13">
        <v>306.68</v>
      </c>
      <c r="H388" s="6">
        <f t="shared" si="26"/>
        <v>22575328.16</v>
      </c>
      <c r="I388" s="12">
        <v>5089</v>
      </c>
      <c r="J388" s="13">
        <v>309.33</v>
      </c>
      <c r="K388" s="14">
        <f t="shared" si="27"/>
        <v>1574180.3699999999</v>
      </c>
      <c r="L388" s="12">
        <v>13500</v>
      </c>
      <c r="M388" s="13">
        <v>306.68</v>
      </c>
      <c r="N388" s="14">
        <f t="shared" si="28"/>
        <v>4140180</v>
      </c>
      <c r="O388" s="45">
        <f t="shared" si="29"/>
        <v>36872668.040000007</v>
      </c>
    </row>
    <row r="389" spans="1:15" x14ac:dyDescent="0.25">
      <c r="A389" s="7" t="s">
        <v>650</v>
      </c>
      <c r="B389" s="7" t="s">
        <v>651</v>
      </c>
      <c r="C389" s="12">
        <v>38</v>
      </c>
      <c r="D389" s="13">
        <v>192.76</v>
      </c>
      <c r="E389" s="14">
        <f t="shared" si="25"/>
        <v>7324.8799999999992</v>
      </c>
      <c r="F389" s="12">
        <v>19119</v>
      </c>
      <c r="G389" s="13">
        <v>191.08</v>
      </c>
      <c r="H389" s="6">
        <f t="shared" si="26"/>
        <v>3653258.52</v>
      </c>
      <c r="I389" s="12">
        <v>3</v>
      </c>
      <c r="J389" s="13">
        <v>192.76</v>
      </c>
      <c r="K389" s="14">
        <f t="shared" si="27"/>
        <v>578.28</v>
      </c>
      <c r="L389" s="12">
        <v>1545</v>
      </c>
      <c r="M389" s="13">
        <v>191.08</v>
      </c>
      <c r="N389" s="14">
        <f t="shared" si="28"/>
        <v>295218.60000000003</v>
      </c>
      <c r="O389" s="45">
        <f t="shared" si="29"/>
        <v>3956380.28</v>
      </c>
    </row>
    <row r="390" spans="1:15" x14ac:dyDescent="0.25">
      <c r="A390" s="7" t="s">
        <v>652</v>
      </c>
      <c r="B390" s="7" t="s">
        <v>653</v>
      </c>
      <c r="C390" s="12">
        <v>831</v>
      </c>
      <c r="D390" s="13">
        <v>142.83000000000001</v>
      </c>
      <c r="E390" s="14">
        <f t="shared" si="25"/>
        <v>118691.73000000001</v>
      </c>
      <c r="F390" s="12">
        <v>7038</v>
      </c>
      <c r="G390" s="13">
        <v>141.81</v>
      </c>
      <c r="H390" s="6">
        <f t="shared" si="26"/>
        <v>998058.78</v>
      </c>
      <c r="I390" s="12">
        <v>125</v>
      </c>
      <c r="J390" s="13">
        <v>142.83000000000001</v>
      </c>
      <c r="K390" s="14">
        <f t="shared" si="27"/>
        <v>17853.75</v>
      </c>
      <c r="L390" s="12">
        <v>1056</v>
      </c>
      <c r="M390" s="13">
        <v>141.81</v>
      </c>
      <c r="N390" s="14">
        <f t="shared" si="28"/>
        <v>149751.36000000002</v>
      </c>
      <c r="O390" s="45">
        <f t="shared" si="29"/>
        <v>1284355.6200000001</v>
      </c>
    </row>
    <row r="391" spans="1:15" x14ac:dyDescent="0.25">
      <c r="A391" s="7" t="s">
        <v>654</v>
      </c>
      <c r="B391" s="7" t="s">
        <v>655</v>
      </c>
      <c r="C391" s="12">
        <v>1046</v>
      </c>
      <c r="D391" s="13">
        <v>234.23</v>
      </c>
      <c r="E391" s="14">
        <f t="shared" si="25"/>
        <v>245004.58</v>
      </c>
      <c r="F391" s="12">
        <v>37169</v>
      </c>
      <c r="G391" s="13">
        <v>232.22</v>
      </c>
      <c r="H391" s="6">
        <f t="shared" si="26"/>
        <v>8631385.1799999997</v>
      </c>
      <c r="I391" s="12">
        <v>99</v>
      </c>
      <c r="J391" s="13">
        <v>234.23</v>
      </c>
      <c r="K391" s="14">
        <f t="shared" si="27"/>
        <v>23188.77</v>
      </c>
      <c r="L391" s="12">
        <v>3512</v>
      </c>
      <c r="M391" s="13">
        <v>232.22</v>
      </c>
      <c r="N391" s="14">
        <f t="shared" si="28"/>
        <v>815556.64</v>
      </c>
      <c r="O391" s="45">
        <f t="shared" si="29"/>
        <v>9715135.1699999999</v>
      </c>
    </row>
    <row r="392" spans="1:15" x14ac:dyDescent="0.25">
      <c r="A392" s="7" t="s">
        <v>656</v>
      </c>
      <c r="B392" s="7" t="s">
        <v>1137</v>
      </c>
      <c r="C392" s="12">
        <v>63</v>
      </c>
      <c r="D392" s="13">
        <v>191.96</v>
      </c>
      <c r="E392" s="14">
        <f t="shared" si="25"/>
        <v>12093.480000000001</v>
      </c>
      <c r="F392" s="12">
        <v>32151</v>
      </c>
      <c r="G392" s="13">
        <v>190.27</v>
      </c>
      <c r="H392" s="6">
        <f t="shared" si="26"/>
        <v>6117370.7700000005</v>
      </c>
      <c r="I392" s="12">
        <v>3</v>
      </c>
      <c r="J392" s="13">
        <v>191.96</v>
      </c>
      <c r="K392" s="14">
        <f t="shared" si="27"/>
        <v>575.88</v>
      </c>
      <c r="L392" s="12">
        <v>1680</v>
      </c>
      <c r="M392" s="13">
        <v>190.27</v>
      </c>
      <c r="N392" s="14">
        <f t="shared" si="28"/>
        <v>319653.60000000003</v>
      </c>
      <c r="O392" s="45">
        <f t="shared" si="29"/>
        <v>6449693.7300000004</v>
      </c>
    </row>
    <row r="393" spans="1:15" x14ac:dyDescent="0.25">
      <c r="A393" s="7" t="s">
        <v>658</v>
      </c>
      <c r="B393" s="7" t="s">
        <v>659</v>
      </c>
      <c r="C393" s="12">
        <v>10383</v>
      </c>
      <c r="D393" s="13">
        <v>234.74</v>
      </c>
      <c r="E393" s="14">
        <f t="shared" si="25"/>
        <v>2437305.42</v>
      </c>
      <c r="F393" s="12">
        <v>31935</v>
      </c>
      <c r="G393" s="13">
        <v>232.68</v>
      </c>
      <c r="H393" s="6">
        <f t="shared" si="26"/>
        <v>7430635.7999999998</v>
      </c>
      <c r="I393" s="12">
        <v>2020</v>
      </c>
      <c r="J393" s="13">
        <v>234.74</v>
      </c>
      <c r="K393" s="14">
        <f t="shared" si="27"/>
        <v>474174.80000000005</v>
      </c>
      <c r="L393" s="12">
        <v>6212</v>
      </c>
      <c r="M393" s="13">
        <v>232.68</v>
      </c>
      <c r="N393" s="14">
        <f t="shared" si="28"/>
        <v>1445408.1600000001</v>
      </c>
      <c r="O393" s="45">
        <f t="shared" si="29"/>
        <v>11787524.18</v>
      </c>
    </row>
    <row r="394" spans="1:15" x14ac:dyDescent="0.25">
      <c r="A394" s="7" t="s">
        <v>660</v>
      </c>
      <c r="B394" s="7" t="s">
        <v>1138</v>
      </c>
      <c r="C394" s="12">
        <v>18</v>
      </c>
      <c r="D394" s="13">
        <v>295.33</v>
      </c>
      <c r="E394" s="14">
        <f t="shared" si="25"/>
        <v>5315.94</v>
      </c>
      <c r="F394" s="12">
        <v>37352</v>
      </c>
      <c r="G394" s="13">
        <v>292.82</v>
      </c>
      <c r="H394" s="6">
        <f t="shared" si="26"/>
        <v>10937412.640000001</v>
      </c>
      <c r="I394" s="12">
        <v>2</v>
      </c>
      <c r="J394" s="13">
        <v>295.33</v>
      </c>
      <c r="K394" s="14">
        <f t="shared" si="27"/>
        <v>590.66</v>
      </c>
      <c r="L394" s="12">
        <v>3996</v>
      </c>
      <c r="M394" s="13">
        <v>292.82</v>
      </c>
      <c r="N394" s="14">
        <f t="shared" si="28"/>
        <v>1170108.72</v>
      </c>
      <c r="O394" s="45">
        <f t="shared" si="29"/>
        <v>12113427.960000001</v>
      </c>
    </row>
    <row r="395" spans="1:15" x14ac:dyDescent="0.25">
      <c r="A395" s="7" t="s">
        <v>662</v>
      </c>
      <c r="B395" s="7" t="s">
        <v>663</v>
      </c>
      <c r="C395" s="12">
        <v>1312</v>
      </c>
      <c r="D395" s="13">
        <v>223.09</v>
      </c>
      <c r="E395" s="14">
        <f t="shared" si="25"/>
        <v>292694.08</v>
      </c>
      <c r="F395" s="12">
        <v>24083</v>
      </c>
      <c r="G395" s="13">
        <v>220.92</v>
      </c>
      <c r="H395" s="6">
        <f t="shared" si="26"/>
        <v>5320416.3599999994</v>
      </c>
      <c r="I395" s="12">
        <v>94</v>
      </c>
      <c r="J395" s="13">
        <v>223.09</v>
      </c>
      <c r="K395" s="14">
        <f t="shared" si="27"/>
        <v>20970.46</v>
      </c>
      <c r="L395" s="12">
        <v>1720</v>
      </c>
      <c r="M395" s="13">
        <v>220.92</v>
      </c>
      <c r="N395" s="14">
        <f t="shared" si="28"/>
        <v>379982.39999999997</v>
      </c>
      <c r="O395" s="45">
        <f t="shared" si="29"/>
        <v>6014063.2999999998</v>
      </c>
    </row>
    <row r="396" spans="1:15" x14ac:dyDescent="0.25">
      <c r="A396" s="7" t="s">
        <v>664</v>
      </c>
      <c r="B396" s="7" t="s">
        <v>665</v>
      </c>
      <c r="C396" s="12">
        <v>534</v>
      </c>
      <c r="D396" s="13">
        <v>244.11</v>
      </c>
      <c r="E396" s="14">
        <f t="shared" ref="E396:E459" si="30">C396*D396</f>
        <v>130354.74</v>
      </c>
      <c r="F396" s="12">
        <v>34220</v>
      </c>
      <c r="G396" s="13">
        <v>242.18</v>
      </c>
      <c r="H396" s="6">
        <f t="shared" ref="H396:H459" si="31">F396*G396</f>
        <v>8287399.6000000006</v>
      </c>
      <c r="I396" s="12">
        <v>27</v>
      </c>
      <c r="J396" s="13">
        <v>244.11</v>
      </c>
      <c r="K396" s="14">
        <f t="shared" ref="K396:K459" si="32">I396*J396</f>
        <v>6590.97</v>
      </c>
      <c r="L396" s="12">
        <v>1709</v>
      </c>
      <c r="M396" s="13">
        <v>242.18</v>
      </c>
      <c r="N396" s="14">
        <f t="shared" ref="N396:N459" si="33">L396*M396</f>
        <v>413885.62</v>
      </c>
      <c r="O396" s="45">
        <f t="shared" ref="O396:O459" si="34">E396+H396+K396+N396</f>
        <v>8838230.9299999997</v>
      </c>
    </row>
    <row r="397" spans="1:15" x14ac:dyDescent="0.25">
      <c r="A397" s="7" t="s">
        <v>1225</v>
      </c>
      <c r="B397" s="7" t="s">
        <v>666</v>
      </c>
      <c r="C397" s="12">
        <v>557</v>
      </c>
      <c r="D397" s="13">
        <v>227.97</v>
      </c>
      <c r="E397" s="14">
        <f t="shared" si="30"/>
        <v>126979.29</v>
      </c>
      <c r="F397" s="12">
        <v>16825</v>
      </c>
      <c r="G397" s="13">
        <v>226.06</v>
      </c>
      <c r="H397" s="6">
        <f t="shared" si="31"/>
        <v>3803459.5</v>
      </c>
      <c r="I397" s="12">
        <v>0</v>
      </c>
      <c r="J397" s="13">
        <v>227.97</v>
      </c>
      <c r="K397" s="14">
        <f t="shared" si="32"/>
        <v>0</v>
      </c>
      <c r="L397" s="12">
        <v>0</v>
      </c>
      <c r="M397" s="13">
        <v>226.06</v>
      </c>
      <c r="N397" s="14">
        <f t="shared" si="33"/>
        <v>0</v>
      </c>
      <c r="O397" s="45">
        <f t="shared" si="34"/>
        <v>3930438.79</v>
      </c>
    </row>
    <row r="398" spans="1:15" x14ac:dyDescent="0.25">
      <c r="A398" s="7" t="s">
        <v>667</v>
      </c>
      <c r="B398" s="7" t="s">
        <v>1140</v>
      </c>
      <c r="C398" s="12">
        <v>0</v>
      </c>
      <c r="D398" s="13">
        <v>202.71</v>
      </c>
      <c r="E398" s="14">
        <f t="shared" si="30"/>
        <v>0</v>
      </c>
      <c r="F398" s="12">
        <v>14640</v>
      </c>
      <c r="G398" s="13">
        <v>201.21</v>
      </c>
      <c r="H398" s="6">
        <f t="shared" si="31"/>
        <v>2945714.4</v>
      </c>
      <c r="I398" s="12">
        <v>0</v>
      </c>
      <c r="J398" s="13">
        <v>202.71</v>
      </c>
      <c r="K398" s="14">
        <f t="shared" si="32"/>
        <v>0</v>
      </c>
      <c r="L398" s="12">
        <v>0</v>
      </c>
      <c r="M398" s="13">
        <v>201.21</v>
      </c>
      <c r="N398" s="14">
        <f t="shared" si="33"/>
        <v>0</v>
      </c>
      <c r="O398" s="45">
        <f t="shared" si="34"/>
        <v>2945714.4</v>
      </c>
    </row>
    <row r="399" spans="1:15" x14ac:dyDescent="0.25">
      <c r="A399" s="7" t="s">
        <v>669</v>
      </c>
      <c r="B399" s="7" t="s">
        <v>670</v>
      </c>
      <c r="C399" s="12">
        <v>0</v>
      </c>
      <c r="D399" s="13">
        <v>307.41000000000003</v>
      </c>
      <c r="E399" s="14">
        <f t="shared" si="30"/>
        <v>0</v>
      </c>
      <c r="F399" s="12">
        <v>43823</v>
      </c>
      <c r="G399" s="13">
        <v>304.8</v>
      </c>
      <c r="H399" s="6">
        <f t="shared" si="31"/>
        <v>13357250.4</v>
      </c>
      <c r="I399" s="12">
        <v>0</v>
      </c>
      <c r="J399" s="13">
        <v>307.41000000000003</v>
      </c>
      <c r="K399" s="14">
        <f t="shared" si="32"/>
        <v>0</v>
      </c>
      <c r="L399" s="12">
        <v>17321</v>
      </c>
      <c r="M399" s="13">
        <v>304.8</v>
      </c>
      <c r="N399" s="14">
        <f t="shared" si="33"/>
        <v>5279440.8</v>
      </c>
      <c r="O399" s="45">
        <f t="shared" si="34"/>
        <v>18636691.199999999</v>
      </c>
    </row>
    <row r="400" spans="1:15" x14ac:dyDescent="0.25">
      <c r="A400" s="7" t="s">
        <v>671</v>
      </c>
      <c r="B400" s="7" t="s">
        <v>672</v>
      </c>
      <c r="C400" s="12">
        <v>16232</v>
      </c>
      <c r="D400" s="13">
        <v>404.94</v>
      </c>
      <c r="E400" s="14">
        <f t="shared" si="30"/>
        <v>6572986.0800000001</v>
      </c>
      <c r="F400" s="12">
        <v>25240</v>
      </c>
      <c r="G400" s="13">
        <v>402.04</v>
      </c>
      <c r="H400" s="6">
        <f t="shared" si="31"/>
        <v>10147489.6</v>
      </c>
      <c r="I400" s="12">
        <v>4263</v>
      </c>
      <c r="J400" s="13">
        <v>404.94</v>
      </c>
      <c r="K400" s="14">
        <f t="shared" si="32"/>
        <v>1726259.22</v>
      </c>
      <c r="L400" s="12">
        <v>6629</v>
      </c>
      <c r="M400" s="13">
        <v>402.04</v>
      </c>
      <c r="N400" s="14">
        <f t="shared" si="33"/>
        <v>2665123.16</v>
      </c>
      <c r="O400" s="45">
        <f t="shared" si="34"/>
        <v>21111858.059999999</v>
      </c>
    </row>
    <row r="401" spans="1:15" x14ac:dyDescent="0.25">
      <c r="A401" s="7" t="s">
        <v>673</v>
      </c>
      <c r="B401" s="7" t="s">
        <v>674</v>
      </c>
      <c r="C401" s="12">
        <v>2371</v>
      </c>
      <c r="D401" s="13">
        <v>292.32</v>
      </c>
      <c r="E401" s="14">
        <f t="shared" si="30"/>
        <v>693090.72</v>
      </c>
      <c r="F401" s="12">
        <v>42566</v>
      </c>
      <c r="G401" s="13">
        <v>289.97000000000003</v>
      </c>
      <c r="H401" s="6">
        <f t="shared" si="31"/>
        <v>12342863.020000001</v>
      </c>
      <c r="I401" s="12">
        <v>848</v>
      </c>
      <c r="J401" s="13">
        <v>292.32</v>
      </c>
      <c r="K401" s="14">
        <f t="shared" si="32"/>
        <v>247887.35999999999</v>
      </c>
      <c r="L401" s="12">
        <v>15219</v>
      </c>
      <c r="M401" s="13">
        <v>289.97000000000003</v>
      </c>
      <c r="N401" s="14">
        <f t="shared" si="33"/>
        <v>4413053.4300000006</v>
      </c>
      <c r="O401" s="45">
        <f t="shared" si="34"/>
        <v>17696894.530000001</v>
      </c>
    </row>
    <row r="402" spans="1:15" x14ac:dyDescent="0.25">
      <c r="A402" s="7" t="s">
        <v>675</v>
      </c>
      <c r="B402" s="7" t="s">
        <v>676</v>
      </c>
      <c r="C402" s="12">
        <v>3514</v>
      </c>
      <c r="D402" s="13">
        <v>294.51</v>
      </c>
      <c r="E402" s="14">
        <f t="shared" si="30"/>
        <v>1034908.14</v>
      </c>
      <c r="F402" s="12">
        <v>52015</v>
      </c>
      <c r="G402" s="13">
        <v>291.88</v>
      </c>
      <c r="H402" s="6">
        <f t="shared" si="31"/>
        <v>15182138.199999999</v>
      </c>
      <c r="I402" s="12">
        <v>905</v>
      </c>
      <c r="J402" s="13">
        <v>294.51</v>
      </c>
      <c r="K402" s="14">
        <f t="shared" si="32"/>
        <v>266531.55</v>
      </c>
      <c r="L402" s="12">
        <v>13400</v>
      </c>
      <c r="M402" s="13">
        <v>291.88</v>
      </c>
      <c r="N402" s="14">
        <f t="shared" si="33"/>
        <v>3911192</v>
      </c>
      <c r="O402" s="45">
        <f t="shared" si="34"/>
        <v>20394769.890000001</v>
      </c>
    </row>
    <row r="403" spans="1:15" x14ac:dyDescent="0.25">
      <c r="A403" s="7" t="s">
        <v>677</v>
      </c>
      <c r="B403" s="7" t="s">
        <v>678</v>
      </c>
      <c r="C403" s="12">
        <v>5646</v>
      </c>
      <c r="D403" s="13">
        <v>383.9</v>
      </c>
      <c r="E403" s="14">
        <f t="shared" si="30"/>
        <v>2167499.4</v>
      </c>
      <c r="F403" s="12">
        <v>36123</v>
      </c>
      <c r="G403" s="13">
        <v>380.25</v>
      </c>
      <c r="H403" s="6">
        <f t="shared" si="31"/>
        <v>13735770.75</v>
      </c>
      <c r="I403" s="12">
        <v>674</v>
      </c>
      <c r="J403" s="13">
        <v>383.9</v>
      </c>
      <c r="K403" s="14">
        <f t="shared" si="32"/>
        <v>258748.59999999998</v>
      </c>
      <c r="L403" s="12">
        <v>4312</v>
      </c>
      <c r="M403" s="13">
        <v>380.25</v>
      </c>
      <c r="N403" s="14">
        <f t="shared" si="33"/>
        <v>1639638</v>
      </c>
      <c r="O403" s="45">
        <f t="shared" si="34"/>
        <v>17801656.75</v>
      </c>
    </row>
    <row r="404" spans="1:15" x14ac:dyDescent="0.25">
      <c r="A404" s="7" t="s">
        <v>679</v>
      </c>
      <c r="B404" s="7" t="s">
        <v>680</v>
      </c>
      <c r="C404" s="12">
        <v>10739</v>
      </c>
      <c r="D404" s="13">
        <v>275.82</v>
      </c>
      <c r="E404" s="14">
        <f t="shared" si="30"/>
        <v>2962030.98</v>
      </c>
      <c r="F404" s="12">
        <v>45286</v>
      </c>
      <c r="G404" s="13">
        <v>273.38</v>
      </c>
      <c r="H404" s="6">
        <f t="shared" si="31"/>
        <v>12380286.68</v>
      </c>
      <c r="I404" s="12">
        <v>2487</v>
      </c>
      <c r="J404" s="13">
        <v>275.82</v>
      </c>
      <c r="K404" s="14">
        <f t="shared" si="32"/>
        <v>685964.34</v>
      </c>
      <c r="L404" s="12">
        <v>10486</v>
      </c>
      <c r="M404" s="13">
        <v>273.38</v>
      </c>
      <c r="N404" s="14">
        <f t="shared" si="33"/>
        <v>2866662.68</v>
      </c>
      <c r="O404" s="45">
        <f t="shared" si="34"/>
        <v>18894944.68</v>
      </c>
    </row>
    <row r="405" spans="1:15" x14ac:dyDescent="0.25">
      <c r="A405" s="7" t="s">
        <v>681</v>
      </c>
      <c r="B405" s="7" t="s">
        <v>682</v>
      </c>
      <c r="C405" s="12">
        <v>6309</v>
      </c>
      <c r="D405" s="13">
        <v>275.72000000000003</v>
      </c>
      <c r="E405" s="14">
        <f t="shared" si="30"/>
        <v>1739517.4800000002</v>
      </c>
      <c r="F405" s="12">
        <v>30678</v>
      </c>
      <c r="G405" s="13">
        <v>273.10000000000002</v>
      </c>
      <c r="H405" s="6">
        <f t="shared" si="31"/>
        <v>8378161.8000000007</v>
      </c>
      <c r="I405" s="12">
        <v>1179</v>
      </c>
      <c r="J405" s="13">
        <v>275.72000000000003</v>
      </c>
      <c r="K405" s="14">
        <f t="shared" si="32"/>
        <v>325073.88</v>
      </c>
      <c r="L405" s="12">
        <v>5734</v>
      </c>
      <c r="M405" s="13">
        <v>273.10000000000002</v>
      </c>
      <c r="N405" s="14">
        <f t="shared" si="33"/>
        <v>1565955.4000000001</v>
      </c>
      <c r="O405" s="45">
        <f t="shared" si="34"/>
        <v>12008708.560000002</v>
      </c>
    </row>
    <row r="406" spans="1:15" x14ac:dyDescent="0.25">
      <c r="A406" s="7" t="s">
        <v>1335</v>
      </c>
      <c r="B406" s="7" t="s">
        <v>683</v>
      </c>
      <c r="C406" s="12">
        <v>19527</v>
      </c>
      <c r="D406" s="13">
        <v>207.54</v>
      </c>
      <c r="E406" s="14">
        <f t="shared" si="30"/>
        <v>4052633.58</v>
      </c>
      <c r="F406" s="12">
        <v>0</v>
      </c>
      <c r="G406" s="13">
        <v>205.71</v>
      </c>
      <c r="H406" s="6">
        <f t="shared" si="31"/>
        <v>0</v>
      </c>
      <c r="I406" s="12">
        <v>1661</v>
      </c>
      <c r="J406" s="13">
        <v>207.54</v>
      </c>
      <c r="K406" s="14">
        <f t="shared" si="32"/>
        <v>344723.94</v>
      </c>
      <c r="L406" s="12">
        <v>0</v>
      </c>
      <c r="M406" s="13">
        <v>205.71</v>
      </c>
      <c r="N406" s="14">
        <f t="shared" si="33"/>
        <v>0</v>
      </c>
      <c r="O406" s="45">
        <f t="shared" si="34"/>
        <v>4397357.5200000005</v>
      </c>
    </row>
    <row r="407" spans="1:15" x14ac:dyDescent="0.25">
      <c r="A407" s="7" t="s">
        <v>684</v>
      </c>
      <c r="B407" s="7" t="s">
        <v>685</v>
      </c>
      <c r="C407" s="12">
        <v>14236</v>
      </c>
      <c r="D407" s="13">
        <v>233.37</v>
      </c>
      <c r="E407" s="14">
        <f t="shared" si="30"/>
        <v>3322255.32</v>
      </c>
      <c r="F407" s="12">
        <v>25394</v>
      </c>
      <c r="G407" s="13">
        <v>231.27</v>
      </c>
      <c r="H407" s="6">
        <f t="shared" si="31"/>
        <v>5872870.3799999999</v>
      </c>
      <c r="I407" s="12">
        <v>2705</v>
      </c>
      <c r="J407" s="13">
        <v>233.37</v>
      </c>
      <c r="K407" s="14">
        <f t="shared" si="32"/>
        <v>631265.85</v>
      </c>
      <c r="L407" s="12">
        <v>4825</v>
      </c>
      <c r="M407" s="13">
        <v>231.27</v>
      </c>
      <c r="N407" s="14">
        <f t="shared" si="33"/>
        <v>1115877.75</v>
      </c>
      <c r="O407" s="45">
        <f t="shared" si="34"/>
        <v>10942269.299999999</v>
      </c>
    </row>
    <row r="408" spans="1:15" x14ac:dyDescent="0.25">
      <c r="A408" s="7" t="s">
        <v>686</v>
      </c>
      <c r="B408" s="7" t="s">
        <v>687</v>
      </c>
      <c r="C408" s="12">
        <v>8812</v>
      </c>
      <c r="D408" s="13">
        <v>340.23</v>
      </c>
      <c r="E408" s="14">
        <f t="shared" si="30"/>
        <v>2998106.7600000002</v>
      </c>
      <c r="F408" s="12">
        <v>22724</v>
      </c>
      <c r="G408" s="13">
        <v>337.3</v>
      </c>
      <c r="H408" s="6">
        <f t="shared" si="31"/>
        <v>7664805.2000000002</v>
      </c>
      <c r="I408" s="12">
        <v>2266</v>
      </c>
      <c r="J408" s="13">
        <v>340.23</v>
      </c>
      <c r="K408" s="14">
        <f t="shared" si="32"/>
        <v>770961.18</v>
      </c>
      <c r="L408" s="12">
        <v>5844</v>
      </c>
      <c r="M408" s="13">
        <v>337.3</v>
      </c>
      <c r="N408" s="14">
        <f t="shared" si="33"/>
        <v>1971181.2</v>
      </c>
      <c r="O408" s="45">
        <f t="shared" si="34"/>
        <v>13405054.34</v>
      </c>
    </row>
    <row r="409" spans="1:15" x14ac:dyDescent="0.25">
      <c r="A409" s="7" t="s">
        <v>688</v>
      </c>
      <c r="B409" s="7" t="s">
        <v>689</v>
      </c>
      <c r="C409" s="12">
        <v>0</v>
      </c>
      <c r="D409" s="13">
        <v>263.81</v>
      </c>
      <c r="E409" s="14">
        <f t="shared" si="30"/>
        <v>0</v>
      </c>
      <c r="F409" s="12">
        <v>17203</v>
      </c>
      <c r="G409" s="13">
        <v>261.73</v>
      </c>
      <c r="H409" s="6">
        <f t="shared" si="31"/>
        <v>4502541.1900000004</v>
      </c>
      <c r="I409" s="12">
        <v>0</v>
      </c>
      <c r="J409" s="13">
        <v>263.81</v>
      </c>
      <c r="K409" s="14">
        <f t="shared" si="32"/>
        <v>0</v>
      </c>
      <c r="L409" s="12">
        <v>337</v>
      </c>
      <c r="M409" s="13">
        <v>261.73</v>
      </c>
      <c r="N409" s="14">
        <f t="shared" si="33"/>
        <v>88203.010000000009</v>
      </c>
      <c r="O409" s="45">
        <f t="shared" si="34"/>
        <v>4590744.2</v>
      </c>
    </row>
    <row r="410" spans="1:15" x14ac:dyDescent="0.25">
      <c r="A410" s="7" t="s">
        <v>1226</v>
      </c>
      <c r="B410" s="7" t="s">
        <v>1313</v>
      </c>
      <c r="C410" s="12">
        <v>116</v>
      </c>
      <c r="D410" s="13">
        <v>205.91</v>
      </c>
      <c r="E410" s="14">
        <f t="shared" si="30"/>
        <v>23885.56</v>
      </c>
      <c r="F410" s="12">
        <v>12640</v>
      </c>
      <c r="G410" s="13">
        <v>203.94</v>
      </c>
      <c r="H410" s="6">
        <f t="shared" si="31"/>
        <v>2577801.6</v>
      </c>
      <c r="I410" s="12">
        <v>25</v>
      </c>
      <c r="J410" s="13">
        <v>205.91</v>
      </c>
      <c r="K410" s="14">
        <f t="shared" si="32"/>
        <v>5147.75</v>
      </c>
      <c r="L410" s="12">
        <v>2756</v>
      </c>
      <c r="M410" s="13">
        <v>203.94</v>
      </c>
      <c r="N410" s="14">
        <f t="shared" si="33"/>
        <v>562058.64</v>
      </c>
      <c r="O410" s="45">
        <f t="shared" si="34"/>
        <v>3168893.5500000003</v>
      </c>
    </row>
    <row r="411" spans="1:15" x14ac:dyDescent="0.25">
      <c r="A411" s="7" t="s">
        <v>1334</v>
      </c>
      <c r="B411" s="7" t="s">
        <v>690</v>
      </c>
      <c r="C411" s="12">
        <v>4678</v>
      </c>
      <c r="D411" s="13">
        <v>256.31</v>
      </c>
      <c r="E411" s="14">
        <f t="shared" si="30"/>
        <v>1199018.18</v>
      </c>
      <c r="F411" s="12">
        <v>23744</v>
      </c>
      <c r="G411" s="13">
        <v>254.02</v>
      </c>
      <c r="H411" s="6">
        <f t="shared" si="31"/>
        <v>6031450.8799999999</v>
      </c>
      <c r="I411" s="12">
        <v>2973</v>
      </c>
      <c r="J411" s="13">
        <v>256.31</v>
      </c>
      <c r="K411" s="14">
        <f t="shared" si="32"/>
        <v>762009.63</v>
      </c>
      <c r="L411" s="12">
        <v>15092</v>
      </c>
      <c r="M411" s="13">
        <v>254.02</v>
      </c>
      <c r="N411" s="14">
        <f t="shared" si="33"/>
        <v>3833669.8400000003</v>
      </c>
      <c r="O411" s="45">
        <f t="shared" si="34"/>
        <v>11826148.529999999</v>
      </c>
    </row>
    <row r="412" spans="1:15" x14ac:dyDescent="0.25">
      <c r="A412" s="7" t="s">
        <v>691</v>
      </c>
      <c r="B412" s="7" t="s">
        <v>1141</v>
      </c>
      <c r="C412" s="12">
        <v>0</v>
      </c>
      <c r="D412" s="13">
        <v>192.73</v>
      </c>
      <c r="E412" s="14">
        <f t="shared" si="30"/>
        <v>0</v>
      </c>
      <c r="F412" s="12">
        <v>18416</v>
      </c>
      <c r="G412" s="13">
        <v>191.39</v>
      </c>
      <c r="H412" s="6">
        <f t="shared" si="31"/>
        <v>3524638.2399999998</v>
      </c>
      <c r="I412" s="12">
        <v>0</v>
      </c>
      <c r="J412" s="13">
        <v>192.73</v>
      </c>
      <c r="K412" s="14">
        <f t="shared" si="32"/>
        <v>0</v>
      </c>
      <c r="L412" s="12">
        <v>0</v>
      </c>
      <c r="M412" s="13">
        <v>191.39</v>
      </c>
      <c r="N412" s="14">
        <f t="shared" si="33"/>
        <v>0</v>
      </c>
      <c r="O412" s="45">
        <f t="shared" si="34"/>
        <v>3524638.2399999998</v>
      </c>
    </row>
    <row r="413" spans="1:15" x14ac:dyDescent="0.25">
      <c r="A413" s="7" t="s">
        <v>692</v>
      </c>
      <c r="B413" s="7" t="s">
        <v>693</v>
      </c>
      <c r="C413" s="12">
        <v>943</v>
      </c>
      <c r="D413" s="13">
        <v>214.07</v>
      </c>
      <c r="E413" s="14">
        <f t="shared" si="30"/>
        <v>201868.00999999998</v>
      </c>
      <c r="F413" s="12">
        <v>19180</v>
      </c>
      <c r="G413" s="13">
        <v>212.31</v>
      </c>
      <c r="H413" s="6">
        <f t="shared" si="31"/>
        <v>4072105.8</v>
      </c>
      <c r="I413" s="12">
        <v>108</v>
      </c>
      <c r="J413" s="13">
        <v>214.07</v>
      </c>
      <c r="K413" s="14">
        <f t="shared" si="32"/>
        <v>23119.559999999998</v>
      </c>
      <c r="L413" s="12">
        <v>2204</v>
      </c>
      <c r="M413" s="13">
        <v>212.31</v>
      </c>
      <c r="N413" s="14">
        <f t="shared" si="33"/>
        <v>467931.24</v>
      </c>
      <c r="O413" s="45">
        <f t="shared" si="34"/>
        <v>4765024.6099999994</v>
      </c>
    </row>
    <row r="414" spans="1:15" x14ac:dyDescent="0.25">
      <c r="A414" s="7" t="s">
        <v>1336</v>
      </c>
      <c r="B414" s="7" t="s">
        <v>1273</v>
      </c>
      <c r="C414" s="12">
        <v>391</v>
      </c>
      <c r="D414" s="13">
        <v>183.83</v>
      </c>
      <c r="E414" s="14">
        <f t="shared" si="30"/>
        <v>71877.53</v>
      </c>
      <c r="F414" s="12">
        <v>24220</v>
      </c>
      <c r="G414" s="13">
        <v>182.42</v>
      </c>
      <c r="H414" s="6">
        <f t="shared" si="31"/>
        <v>4418212.3999999994</v>
      </c>
      <c r="I414" s="12">
        <v>26</v>
      </c>
      <c r="J414" s="13">
        <v>183.83</v>
      </c>
      <c r="K414" s="14">
        <f t="shared" si="32"/>
        <v>4779.58</v>
      </c>
      <c r="L414" s="12">
        <v>1602</v>
      </c>
      <c r="M414" s="13">
        <v>182.42</v>
      </c>
      <c r="N414" s="14">
        <f t="shared" si="33"/>
        <v>292236.83999999997</v>
      </c>
      <c r="O414" s="45">
        <f t="shared" si="34"/>
        <v>4787106.3499999996</v>
      </c>
    </row>
    <row r="415" spans="1:15" x14ac:dyDescent="0.25">
      <c r="A415" s="7" t="s">
        <v>694</v>
      </c>
      <c r="B415" s="7" t="s">
        <v>695</v>
      </c>
      <c r="C415" s="12">
        <v>16225</v>
      </c>
      <c r="D415" s="13">
        <v>288.27</v>
      </c>
      <c r="E415" s="14">
        <f t="shared" si="30"/>
        <v>4677180.75</v>
      </c>
      <c r="F415" s="12">
        <v>29628</v>
      </c>
      <c r="G415" s="13">
        <v>286.22000000000003</v>
      </c>
      <c r="H415" s="6">
        <f t="shared" si="31"/>
        <v>8480126.1600000001</v>
      </c>
      <c r="I415" s="12">
        <v>4383</v>
      </c>
      <c r="J415" s="13">
        <v>288.27</v>
      </c>
      <c r="K415" s="14">
        <f t="shared" si="32"/>
        <v>1263487.4099999999</v>
      </c>
      <c r="L415" s="12">
        <v>8003</v>
      </c>
      <c r="M415" s="13">
        <v>286.22000000000003</v>
      </c>
      <c r="N415" s="14">
        <f t="shared" si="33"/>
        <v>2290618.66</v>
      </c>
      <c r="O415" s="45">
        <f t="shared" si="34"/>
        <v>16711412.98</v>
      </c>
    </row>
    <row r="416" spans="1:15" x14ac:dyDescent="0.25">
      <c r="A416" s="7" t="s">
        <v>696</v>
      </c>
      <c r="B416" s="7" t="s">
        <v>1142</v>
      </c>
      <c r="C416" s="12">
        <v>365</v>
      </c>
      <c r="D416" s="13">
        <v>306.37</v>
      </c>
      <c r="E416" s="14">
        <f t="shared" si="30"/>
        <v>111825.05</v>
      </c>
      <c r="F416" s="12">
        <v>10770</v>
      </c>
      <c r="G416" s="13">
        <v>303.52</v>
      </c>
      <c r="H416" s="6">
        <f t="shared" si="31"/>
        <v>3268910.4</v>
      </c>
      <c r="I416" s="12">
        <v>38</v>
      </c>
      <c r="J416" s="13">
        <v>306.37</v>
      </c>
      <c r="K416" s="14">
        <f t="shared" si="32"/>
        <v>11642.06</v>
      </c>
      <c r="L416" s="12">
        <v>1128</v>
      </c>
      <c r="M416" s="13">
        <v>303.52</v>
      </c>
      <c r="N416" s="14">
        <f t="shared" si="33"/>
        <v>342370.56</v>
      </c>
      <c r="O416" s="45">
        <f t="shared" si="34"/>
        <v>3734748.07</v>
      </c>
    </row>
    <row r="417" spans="1:15" x14ac:dyDescent="0.25">
      <c r="A417" s="7" t="s">
        <v>698</v>
      </c>
      <c r="B417" s="7" t="s">
        <v>1143</v>
      </c>
      <c r="C417" s="12">
        <v>371</v>
      </c>
      <c r="D417" s="13">
        <v>197.48</v>
      </c>
      <c r="E417" s="14">
        <f t="shared" si="30"/>
        <v>73265.08</v>
      </c>
      <c r="F417" s="12">
        <v>11227</v>
      </c>
      <c r="G417" s="13">
        <v>196.08</v>
      </c>
      <c r="H417" s="6">
        <f t="shared" si="31"/>
        <v>2201390.16</v>
      </c>
      <c r="I417" s="12">
        <v>14</v>
      </c>
      <c r="J417" s="13">
        <v>197.48</v>
      </c>
      <c r="K417" s="14">
        <f t="shared" si="32"/>
        <v>2764.72</v>
      </c>
      <c r="L417" s="12">
        <v>430</v>
      </c>
      <c r="M417" s="13">
        <v>196.08</v>
      </c>
      <c r="N417" s="14">
        <f t="shared" si="33"/>
        <v>84314.400000000009</v>
      </c>
      <c r="O417" s="45">
        <f t="shared" si="34"/>
        <v>2361734.3600000003</v>
      </c>
    </row>
    <row r="418" spans="1:15" x14ac:dyDescent="0.25">
      <c r="A418" s="7" t="s">
        <v>700</v>
      </c>
      <c r="B418" s="7" t="s">
        <v>1144</v>
      </c>
      <c r="C418" s="12">
        <v>1251</v>
      </c>
      <c r="D418" s="13">
        <v>207.35</v>
      </c>
      <c r="E418" s="14">
        <f t="shared" si="30"/>
        <v>259394.85</v>
      </c>
      <c r="F418" s="12">
        <v>21975</v>
      </c>
      <c r="G418" s="13">
        <v>205.62</v>
      </c>
      <c r="H418" s="6">
        <f t="shared" si="31"/>
        <v>4518499.5</v>
      </c>
      <c r="I418" s="12">
        <v>612</v>
      </c>
      <c r="J418" s="13">
        <v>207.35</v>
      </c>
      <c r="K418" s="14">
        <f t="shared" si="32"/>
        <v>126898.2</v>
      </c>
      <c r="L418" s="12">
        <v>10749</v>
      </c>
      <c r="M418" s="13">
        <v>205.62</v>
      </c>
      <c r="N418" s="14">
        <f t="shared" si="33"/>
        <v>2210209.38</v>
      </c>
      <c r="O418" s="45">
        <f t="shared" si="34"/>
        <v>7115001.9299999997</v>
      </c>
    </row>
    <row r="419" spans="1:15" x14ac:dyDescent="0.25">
      <c r="A419" s="7" t="s">
        <v>1227</v>
      </c>
      <c r="B419" s="7" t="s">
        <v>1314</v>
      </c>
      <c r="C419" s="12">
        <v>473</v>
      </c>
      <c r="D419" s="13">
        <v>239.25</v>
      </c>
      <c r="E419" s="14">
        <f t="shared" si="30"/>
        <v>113165.25</v>
      </c>
      <c r="F419" s="12">
        <v>16824</v>
      </c>
      <c r="G419" s="13">
        <v>237.15</v>
      </c>
      <c r="H419" s="6">
        <f t="shared" si="31"/>
        <v>3989811.6</v>
      </c>
      <c r="I419" s="12">
        <v>46</v>
      </c>
      <c r="J419" s="13">
        <v>239.25</v>
      </c>
      <c r="K419" s="14">
        <f t="shared" si="32"/>
        <v>11005.5</v>
      </c>
      <c r="L419" s="12">
        <v>1632</v>
      </c>
      <c r="M419" s="13">
        <v>237.15</v>
      </c>
      <c r="N419" s="14">
        <f t="shared" si="33"/>
        <v>387028.8</v>
      </c>
      <c r="O419" s="45">
        <f t="shared" si="34"/>
        <v>4501011.1500000004</v>
      </c>
    </row>
    <row r="420" spans="1:15" x14ac:dyDescent="0.25">
      <c r="A420" s="7" t="s">
        <v>702</v>
      </c>
      <c r="B420" s="7" t="s">
        <v>703</v>
      </c>
      <c r="C420" s="12">
        <v>459</v>
      </c>
      <c r="D420" s="13">
        <v>237.46</v>
      </c>
      <c r="E420" s="14">
        <f t="shared" si="30"/>
        <v>108994.14</v>
      </c>
      <c r="F420" s="12">
        <v>13454</v>
      </c>
      <c r="G420" s="13">
        <v>235.36</v>
      </c>
      <c r="H420" s="6">
        <f t="shared" si="31"/>
        <v>3166533.4400000004</v>
      </c>
      <c r="I420" s="12">
        <v>12</v>
      </c>
      <c r="J420" s="13">
        <v>237.46</v>
      </c>
      <c r="K420" s="14">
        <f t="shared" si="32"/>
        <v>2849.52</v>
      </c>
      <c r="L420" s="12">
        <v>364</v>
      </c>
      <c r="M420" s="13">
        <v>235.36</v>
      </c>
      <c r="N420" s="14">
        <f t="shared" si="33"/>
        <v>85671.040000000008</v>
      </c>
      <c r="O420" s="45">
        <f t="shared" si="34"/>
        <v>3364048.1400000006</v>
      </c>
    </row>
    <row r="421" spans="1:15" x14ac:dyDescent="0.25">
      <c r="A421" s="7" t="s">
        <v>704</v>
      </c>
      <c r="B421" s="7" t="s">
        <v>705</v>
      </c>
      <c r="C421" s="12">
        <v>202</v>
      </c>
      <c r="D421" s="13">
        <v>290.56</v>
      </c>
      <c r="E421" s="14">
        <f t="shared" si="30"/>
        <v>58693.120000000003</v>
      </c>
      <c r="F421" s="12">
        <v>23057</v>
      </c>
      <c r="G421" s="13">
        <v>287.74</v>
      </c>
      <c r="H421" s="6">
        <f t="shared" si="31"/>
        <v>6634421.1800000006</v>
      </c>
      <c r="I421" s="12">
        <v>36</v>
      </c>
      <c r="J421" s="13">
        <v>290.56</v>
      </c>
      <c r="K421" s="14">
        <f t="shared" si="32"/>
        <v>10460.16</v>
      </c>
      <c r="L421" s="12">
        <v>4151</v>
      </c>
      <c r="M421" s="13">
        <v>287.74</v>
      </c>
      <c r="N421" s="14">
        <f t="shared" si="33"/>
        <v>1194408.74</v>
      </c>
      <c r="O421" s="45">
        <f t="shared" si="34"/>
        <v>7897983.2000000011</v>
      </c>
    </row>
    <row r="422" spans="1:15" x14ac:dyDescent="0.25">
      <c r="A422" s="7" t="s">
        <v>706</v>
      </c>
      <c r="B422" s="7" t="s">
        <v>707</v>
      </c>
      <c r="C422" s="12">
        <v>26848</v>
      </c>
      <c r="D422" s="13">
        <v>310.19</v>
      </c>
      <c r="E422" s="14">
        <f t="shared" si="30"/>
        <v>8327981.1200000001</v>
      </c>
      <c r="F422" s="12">
        <v>49281</v>
      </c>
      <c r="G422" s="13">
        <v>307.52999999999997</v>
      </c>
      <c r="H422" s="6">
        <f t="shared" si="31"/>
        <v>15155385.929999998</v>
      </c>
      <c r="I422" s="12">
        <v>10686</v>
      </c>
      <c r="J422" s="13">
        <v>310.19</v>
      </c>
      <c r="K422" s="14">
        <f t="shared" si="32"/>
        <v>3314690.34</v>
      </c>
      <c r="L422" s="12">
        <v>19616</v>
      </c>
      <c r="M422" s="13">
        <v>307.52999999999997</v>
      </c>
      <c r="N422" s="14">
        <f t="shared" si="33"/>
        <v>6032508.4799999995</v>
      </c>
      <c r="O422" s="45">
        <f t="shared" si="34"/>
        <v>32830565.869999997</v>
      </c>
    </row>
    <row r="423" spans="1:15" x14ac:dyDescent="0.25">
      <c r="A423" s="7" t="s">
        <v>708</v>
      </c>
      <c r="B423" s="7" t="s">
        <v>1145</v>
      </c>
      <c r="C423" s="12">
        <v>12554</v>
      </c>
      <c r="D423" s="13">
        <v>231.61</v>
      </c>
      <c r="E423" s="14">
        <f t="shared" si="30"/>
        <v>2907631.94</v>
      </c>
      <c r="F423" s="12">
        <v>2132</v>
      </c>
      <c r="G423" s="13">
        <v>229.39</v>
      </c>
      <c r="H423" s="6">
        <f t="shared" si="31"/>
        <v>489059.48</v>
      </c>
      <c r="I423" s="12">
        <v>3806</v>
      </c>
      <c r="J423" s="13">
        <v>231.61</v>
      </c>
      <c r="K423" s="14">
        <f t="shared" si="32"/>
        <v>881507.66</v>
      </c>
      <c r="L423" s="12">
        <v>646</v>
      </c>
      <c r="M423" s="13">
        <v>229.39</v>
      </c>
      <c r="N423" s="14">
        <f t="shared" si="33"/>
        <v>148185.94</v>
      </c>
      <c r="O423" s="45">
        <f t="shared" si="34"/>
        <v>4426385.0200000005</v>
      </c>
    </row>
    <row r="424" spans="1:15" x14ac:dyDescent="0.25">
      <c r="A424" s="7" t="s">
        <v>710</v>
      </c>
      <c r="B424" s="7" t="s">
        <v>1146</v>
      </c>
      <c r="C424" s="12">
        <v>178</v>
      </c>
      <c r="D424" s="13">
        <v>232.76</v>
      </c>
      <c r="E424" s="14">
        <f t="shared" si="30"/>
        <v>41431.279999999999</v>
      </c>
      <c r="F424" s="12">
        <v>16864</v>
      </c>
      <c r="G424" s="13">
        <v>230.59</v>
      </c>
      <c r="H424" s="6">
        <f t="shared" si="31"/>
        <v>3888669.7600000002</v>
      </c>
      <c r="I424" s="12">
        <v>64</v>
      </c>
      <c r="J424" s="13">
        <v>232.76</v>
      </c>
      <c r="K424" s="14">
        <f t="shared" si="32"/>
        <v>14896.64</v>
      </c>
      <c r="L424" s="12">
        <v>6089</v>
      </c>
      <c r="M424" s="13">
        <v>230.59</v>
      </c>
      <c r="N424" s="14">
        <f t="shared" si="33"/>
        <v>1404062.51</v>
      </c>
      <c r="O424" s="45">
        <f t="shared" si="34"/>
        <v>5349060.1900000004</v>
      </c>
    </row>
    <row r="425" spans="1:15" x14ac:dyDescent="0.25">
      <c r="A425" s="7" t="s">
        <v>712</v>
      </c>
      <c r="B425" s="7" t="s">
        <v>1147</v>
      </c>
      <c r="C425" s="12">
        <v>523</v>
      </c>
      <c r="D425" s="13">
        <v>291.45</v>
      </c>
      <c r="E425" s="14">
        <f t="shared" si="30"/>
        <v>152428.35</v>
      </c>
      <c r="F425" s="12">
        <v>31581</v>
      </c>
      <c r="G425" s="13">
        <v>288.66000000000003</v>
      </c>
      <c r="H425" s="6">
        <f t="shared" si="31"/>
        <v>9116171.4600000009</v>
      </c>
      <c r="I425" s="12">
        <v>89</v>
      </c>
      <c r="J425" s="13">
        <v>291.45</v>
      </c>
      <c r="K425" s="14">
        <f t="shared" si="32"/>
        <v>25939.05</v>
      </c>
      <c r="L425" s="12">
        <v>5349</v>
      </c>
      <c r="M425" s="13">
        <v>288.66000000000003</v>
      </c>
      <c r="N425" s="14">
        <f t="shared" si="33"/>
        <v>1544042.34</v>
      </c>
      <c r="O425" s="45">
        <f t="shared" si="34"/>
        <v>10838581.200000001</v>
      </c>
    </row>
    <row r="426" spans="1:15" x14ac:dyDescent="0.25">
      <c r="A426" s="7" t="s">
        <v>27</v>
      </c>
      <c r="B426" s="7" t="s">
        <v>1275</v>
      </c>
      <c r="C426" s="12">
        <v>2184</v>
      </c>
      <c r="D426" s="13">
        <v>283.63</v>
      </c>
      <c r="E426" s="14">
        <f t="shared" si="30"/>
        <v>619447.92000000004</v>
      </c>
      <c r="F426" s="12">
        <v>21531</v>
      </c>
      <c r="G426" s="13">
        <v>281.7</v>
      </c>
      <c r="H426" s="6">
        <f t="shared" si="31"/>
        <v>6065282.7000000002</v>
      </c>
      <c r="I426" s="12">
        <v>552</v>
      </c>
      <c r="J426" s="13">
        <v>283.63</v>
      </c>
      <c r="K426" s="14">
        <f t="shared" si="32"/>
        <v>156563.76</v>
      </c>
      <c r="L426" s="12">
        <v>5446</v>
      </c>
      <c r="M426" s="13">
        <v>281.7</v>
      </c>
      <c r="N426" s="14">
        <f t="shared" si="33"/>
        <v>1534138.2</v>
      </c>
      <c r="O426" s="45">
        <f t="shared" si="34"/>
        <v>8375432.5800000001</v>
      </c>
    </row>
    <row r="427" spans="1:15" x14ac:dyDescent="0.25">
      <c r="A427" s="7" t="s">
        <v>714</v>
      </c>
      <c r="B427" s="7" t="s">
        <v>715</v>
      </c>
      <c r="C427" s="12">
        <v>16</v>
      </c>
      <c r="D427" s="13">
        <v>281.63</v>
      </c>
      <c r="E427" s="14">
        <f t="shared" si="30"/>
        <v>4506.08</v>
      </c>
      <c r="F427" s="12">
        <v>5761</v>
      </c>
      <c r="G427" s="13">
        <v>279.06</v>
      </c>
      <c r="H427" s="6">
        <f t="shared" si="31"/>
        <v>1607664.66</v>
      </c>
      <c r="I427" s="12">
        <v>1</v>
      </c>
      <c r="J427" s="13">
        <v>281.63</v>
      </c>
      <c r="K427" s="14">
        <f t="shared" si="32"/>
        <v>281.63</v>
      </c>
      <c r="L427" s="12">
        <v>227</v>
      </c>
      <c r="M427" s="13">
        <v>279.06</v>
      </c>
      <c r="N427" s="14">
        <f t="shared" si="33"/>
        <v>63346.62</v>
      </c>
      <c r="O427" s="45">
        <f t="shared" si="34"/>
        <v>1675798.99</v>
      </c>
    </row>
    <row r="428" spans="1:15" x14ac:dyDescent="0.25">
      <c r="A428" s="7" t="s">
        <v>716</v>
      </c>
      <c r="B428" s="7" t="s">
        <v>717</v>
      </c>
      <c r="C428" s="12">
        <v>0</v>
      </c>
      <c r="D428" s="13">
        <v>181.82</v>
      </c>
      <c r="E428" s="14">
        <f t="shared" si="30"/>
        <v>0</v>
      </c>
      <c r="F428" s="12">
        <v>71221</v>
      </c>
      <c r="G428" s="13">
        <v>180.47</v>
      </c>
      <c r="H428" s="6">
        <f t="shared" si="31"/>
        <v>12853253.869999999</v>
      </c>
      <c r="I428" s="12">
        <v>0</v>
      </c>
      <c r="J428" s="13">
        <v>181.82</v>
      </c>
      <c r="K428" s="14">
        <f t="shared" si="32"/>
        <v>0</v>
      </c>
      <c r="L428" s="12">
        <v>0</v>
      </c>
      <c r="M428" s="13">
        <v>180.47</v>
      </c>
      <c r="N428" s="14">
        <f t="shared" si="33"/>
        <v>0</v>
      </c>
      <c r="O428" s="45">
        <f t="shared" si="34"/>
        <v>12853253.869999999</v>
      </c>
    </row>
    <row r="429" spans="1:15" x14ac:dyDescent="0.25">
      <c r="A429" s="7" t="s">
        <v>718</v>
      </c>
      <c r="B429" s="7" t="s">
        <v>1148</v>
      </c>
      <c r="C429" s="12">
        <v>37</v>
      </c>
      <c r="D429" s="13">
        <v>218.65</v>
      </c>
      <c r="E429" s="14">
        <f t="shared" si="30"/>
        <v>8090.05</v>
      </c>
      <c r="F429" s="12">
        <v>43143</v>
      </c>
      <c r="G429" s="13">
        <v>217.13</v>
      </c>
      <c r="H429" s="6">
        <f t="shared" si="31"/>
        <v>9367639.5899999999</v>
      </c>
      <c r="I429" s="12">
        <v>0</v>
      </c>
      <c r="J429" s="13">
        <v>218.65</v>
      </c>
      <c r="K429" s="14">
        <f t="shared" si="32"/>
        <v>0</v>
      </c>
      <c r="L429" s="12">
        <v>0</v>
      </c>
      <c r="M429" s="13">
        <v>217.13</v>
      </c>
      <c r="N429" s="14">
        <f t="shared" si="33"/>
        <v>0</v>
      </c>
      <c r="O429" s="45">
        <f t="shared" si="34"/>
        <v>9375729.6400000006</v>
      </c>
    </row>
    <row r="430" spans="1:15" x14ac:dyDescent="0.25">
      <c r="A430" s="7" t="s">
        <v>720</v>
      </c>
      <c r="B430" s="7" t="s">
        <v>1149</v>
      </c>
      <c r="C430" s="12">
        <v>0</v>
      </c>
      <c r="D430" s="13">
        <v>253.41</v>
      </c>
      <c r="E430" s="14">
        <f t="shared" si="30"/>
        <v>0</v>
      </c>
      <c r="F430" s="12">
        <v>20898</v>
      </c>
      <c r="G430" s="13">
        <v>251.17</v>
      </c>
      <c r="H430" s="6">
        <f t="shared" si="31"/>
        <v>5248950.66</v>
      </c>
      <c r="I430" s="12">
        <v>0</v>
      </c>
      <c r="J430" s="13">
        <v>253.41</v>
      </c>
      <c r="K430" s="14">
        <f t="shared" si="32"/>
        <v>0</v>
      </c>
      <c r="L430" s="12">
        <v>1172</v>
      </c>
      <c r="M430" s="13">
        <v>251.17</v>
      </c>
      <c r="N430" s="14">
        <f t="shared" si="33"/>
        <v>294371.24</v>
      </c>
      <c r="O430" s="45">
        <f t="shared" si="34"/>
        <v>5543321.9000000004</v>
      </c>
    </row>
    <row r="431" spans="1:15" x14ac:dyDescent="0.25">
      <c r="A431" s="7" t="s">
        <v>722</v>
      </c>
      <c r="B431" s="7" t="s">
        <v>1150</v>
      </c>
      <c r="C431" s="12">
        <v>28845</v>
      </c>
      <c r="D431" s="13">
        <v>270.51</v>
      </c>
      <c r="E431" s="14">
        <f t="shared" si="30"/>
        <v>7802860.9500000002</v>
      </c>
      <c r="F431" s="12">
        <v>1064</v>
      </c>
      <c r="G431" s="13">
        <v>268.06</v>
      </c>
      <c r="H431" s="6">
        <f t="shared" si="31"/>
        <v>285215.84000000003</v>
      </c>
      <c r="I431" s="12">
        <v>3955</v>
      </c>
      <c r="J431" s="13">
        <v>270.51</v>
      </c>
      <c r="K431" s="14">
        <f t="shared" si="32"/>
        <v>1069867.05</v>
      </c>
      <c r="L431" s="12">
        <v>146</v>
      </c>
      <c r="M431" s="13">
        <v>268.06</v>
      </c>
      <c r="N431" s="14">
        <f t="shared" si="33"/>
        <v>39136.76</v>
      </c>
      <c r="O431" s="45">
        <f t="shared" si="34"/>
        <v>9197080.5999999996</v>
      </c>
    </row>
    <row r="432" spans="1:15" x14ac:dyDescent="0.25">
      <c r="A432" s="7" t="s">
        <v>724</v>
      </c>
      <c r="B432" s="7" t="s">
        <v>725</v>
      </c>
      <c r="C432" s="12">
        <v>1632</v>
      </c>
      <c r="D432" s="13">
        <v>284.76</v>
      </c>
      <c r="E432" s="14">
        <f t="shared" si="30"/>
        <v>464728.32000000001</v>
      </c>
      <c r="F432" s="12">
        <v>17870</v>
      </c>
      <c r="G432" s="13">
        <v>282.08999999999997</v>
      </c>
      <c r="H432" s="6">
        <f t="shared" si="31"/>
        <v>5040948.3</v>
      </c>
      <c r="I432" s="12">
        <v>751</v>
      </c>
      <c r="J432" s="13">
        <v>284.76</v>
      </c>
      <c r="K432" s="14">
        <f t="shared" si="32"/>
        <v>213854.75999999998</v>
      </c>
      <c r="L432" s="12">
        <v>8224</v>
      </c>
      <c r="M432" s="13">
        <v>282.08999999999997</v>
      </c>
      <c r="N432" s="14">
        <f t="shared" si="33"/>
        <v>2319908.1599999997</v>
      </c>
      <c r="O432" s="45">
        <f t="shared" si="34"/>
        <v>8039439.5399999991</v>
      </c>
    </row>
    <row r="433" spans="1:15" x14ac:dyDescent="0.25">
      <c r="A433" s="7" t="s">
        <v>726</v>
      </c>
      <c r="B433" s="7" t="s">
        <v>1151</v>
      </c>
      <c r="C433" s="12">
        <v>4583</v>
      </c>
      <c r="D433" s="13">
        <v>318.94</v>
      </c>
      <c r="E433" s="14">
        <f t="shared" si="30"/>
        <v>1461702.02</v>
      </c>
      <c r="F433" s="12">
        <v>36408</v>
      </c>
      <c r="G433" s="13">
        <v>315.76</v>
      </c>
      <c r="H433" s="6">
        <f t="shared" si="31"/>
        <v>11496190.08</v>
      </c>
      <c r="I433" s="12">
        <v>1593</v>
      </c>
      <c r="J433" s="13">
        <v>318.94</v>
      </c>
      <c r="K433" s="14">
        <f t="shared" si="32"/>
        <v>508071.42</v>
      </c>
      <c r="L433" s="12">
        <v>12652</v>
      </c>
      <c r="M433" s="13">
        <v>315.76</v>
      </c>
      <c r="N433" s="14">
        <f t="shared" si="33"/>
        <v>3994995.52</v>
      </c>
      <c r="O433" s="45">
        <f t="shared" si="34"/>
        <v>17460959.039999999</v>
      </c>
    </row>
    <row r="434" spans="1:15" x14ac:dyDescent="0.25">
      <c r="A434" s="7" t="s">
        <v>1228</v>
      </c>
      <c r="B434" s="7" t="s">
        <v>1276</v>
      </c>
      <c r="C434" s="12">
        <v>1552</v>
      </c>
      <c r="D434" s="13">
        <v>280.74</v>
      </c>
      <c r="E434" s="14">
        <f t="shared" si="30"/>
        <v>435708.48000000004</v>
      </c>
      <c r="F434" s="12">
        <v>21401</v>
      </c>
      <c r="G434" s="13">
        <v>278.35000000000002</v>
      </c>
      <c r="H434" s="6">
        <f t="shared" si="31"/>
        <v>5956968.3500000006</v>
      </c>
      <c r="I434" s="12">
        <v>314</v>
      </c>
      <c r="J434" s="13">
        <v>280.74</v>
      </c>
      <c r="K434" s="14">
        <f t="shared" si="32"/>
        <v>88152.36</v>
      </c>
      <c r="L434" s="12">
        <v>4330</v>
      </c>
      <c r="M434" s="13">
        <v>278.35000000000002</v>
      </c>
      <c r="N434" s="14">
        <f t="shared" si="33"/>
        <v>1205255.5</v>
      </c>
      <c r="O434" s="45">
        <f t="shared" si="34"/>
        <v>7686084.6900000013</v>
      </c>
    </row>
    <row r="435" spans="1:15" x14ac:dyDescent="0.25">
      <c r="A435" s="7" t="s">
        <v>1229</v>
      </c>
      <c r="B435" s="7" t="s">
        <v>1277</v>
      </c>
      <c r="C435" s="12">
        <v>2040</v>
      </c>
      <c r="D435" s="13">
        <v>246.91</v>
      </c>
      <c r="E435" s="14">
        <f t="shared" si="30"/>
        <v>503696.39999999997</v>
      </c>
      <c r="F435" s="12">
        <v>33286</v>
      </c>
      <c r="G435" s="13">
        <v>244.67</v>
      </c>
      <c r="H435" s="6">
        <f t="shared" si="31"/>
        <v>8144085.6199999992</v>
      </c>
      <c r="I435" s="12">
        <v>121</v>
      </c>
      <c r="J435" s="13">
        <v>246.91</v>
      </c>
      <c r="K435" s="14">
        <f t="shared" si="32"/>
        <v>29876.11</v>
      </c>
      <c r="L435" s="12">
        <v>1970</v>
      </c>
      <c r="M435" s="13">
        <v>244.67</v>
      </c>
      <c r="N435" s="14">
        <f t="shared" si="33"/>
        <v>481999.89999999997</v>
      </c>
      <c r="O435" s="45">
        <f t="shared" si="34"/>
        <v>9159658.0299999993</v>
      </c>
    </row>
    <row r="436" spans="1:15" x14ac:dyDescent="0.25">
      <c r="A436" s="7" t="s">
        <v>1230</v>
      </c>
      <c r="B436" s="7" t="s">
        <v>1278</v>
      </c>
      <c r="C436" s="12">
        <v>1596</v>
      </c>
      <c r="D436" s="13">
        <v>248.53</v>
      </c>
      <c r="E436" s="14">
        <f t="shared" si="30"/>
        <v>396653.88</v>
      </c>
      <c r="F436" s="12">
        <v>13175</v>
      </c>
      <c r="G436" s="13">
        <v>246.39</v>
      </c>
      <c r="H436" s="6">
        <f t="shared" si="31"/>
        <v>3246188.25</v>
      </c>
      <c r="I436" s="12">
        <v>108</v>
      </c>
      <c r="J436" s="13">
        <v>248.53</v>
      </c>
      <c r="K436" s="14">
        <f t="shared" si="32"/>
        <v>26841.24</v>
      </c>
      <c r="L436" s="12">
        <v>895</v>
      </c>
      <c r="M436" s="13">
        <v>246.39</v>
      </c>
      <c r="N436" s="14">
        <f t="shared" si="33"/>
        <v>220519.05</v>
      </c>
      <c r="O436" s="45">
        <f t="shared" si="34"/>
        <v>3890202.42</v>
      </c>
    </row>
    <row r="437" spans="1:15" x14ac:dyDescent="0.25">
      <c r="A437" s="7" t="s">
        <v>727</v>
      </c>
      <c r="B437" s="7" t="s">
        <v>728</v>
      </c>
      <c r="C437" s="12">
        <v>0</v>
      </c>
      <c r="D437" s="13">
        <v>189.3</v>
      </c>
      <c r="E437" s="14">
        <f t="shared" si="30"/>
        <v>0</v>
      </c>
      <c r="F437" s="12">
        <v>0</v>
      </c>
      <c r="G437" s="13">
        <v>187.56</v>
      </c>
      <c r="H437" s="6">
        <f t="shared" si="31"/>
        <v>0</v>
      </c>
      <c r="I437" s="12">
        <v>0</v>
      </c>
      <c r="J437" s="13">
        <v>189.3</v>
      </c>
      <c r="K437" s="14">
        <f t="shared" si="32"/>
        <v>0</v>
      </c>
      <c r="L437" s="12">
        <v>0</v>
      </c>
      <c r="M437" s="13">
        <v>187.56</v>
      </c>
      <c r="N437" s="14">
        <f t="shared" si="33"/>
        <v>0</v>
      </c>
      <c r="O437" s="45">
        <f t="shared" si="34"/>
        <v>0</v>
      </c>
    </row>
    <row r="438" spans="1:15" x14ac:dyDescent="0.25">
      <c r="A438" s="7" t="s">
        <v>729</v>
      </c>
      <c r="B438" s="7" t="s">
        <v>730</v>
      </c>
      <c r="C438" s="12">
        <v>4380</v>
      </c>
      <c r="D438" s="13">
        <v>264.77</v>
      </c>
      <c r="E438" s="14">
        <f t="shared" si="30"/>
        <v>1159692.5999999999</v>
      </c>
      <c r="F438" s="12">
        <v>25053</v>
      </c>
      <c r="G438" s="13">
        <v>262.93</v>
      </c>
      <c r="H438" s="6">
        <f t="shared" si="31"/>
        <v>6587185.29</v>
      </c>
      <c r="I438" s="12">
        <v>1105</v>
      </c>
      <c r="J438" s="13">
        <v>264.77</v>
      </c>
      <c r="K438" s="14">
        <f t="shared" si="32"/>
        <v>292570.84999999998</v>
      </c>
      <c r="L438" s="12">
        <v>6320</v>
      </c>
      <c r="M438" s="13">
        <v>262.93</v>
      </c>
      <c r="N438" s="14">
        <f t="shared" si="33"/>
        <v>1661717.6</v>
      </c>
      <c r="O438" s="45">
        <f t="shared" si="34"/>
        <v>9701166.3399999999</v>
      </c>
    </row>
    <row r="439" spans="1:15" x14ac:dyDescent="0.25">
      <c r="A439" s="7" t="s">
        <v>1231</v>
      </c>
      <c r="B439" s="7" t="s">
        <v>1279</v>
      </c>
      <c r="C439" s="12">
        <v>1718</v>
      </c>
      <c r="D439" s="13">
        <v>255.69</v>
      </c>
      <c r="E439" s="14">
        <f t="shared" si="30"/>
        <v>439275.42</v>
      </c>
      <c r="F439" s="12">
        <v>51091</v>
      </c>
      <c r="G439" s="13">
        <v>253.59</v>
      </c>
      <c r="H439" s="6">
        <f t="shared" si="31"/>
        <v>12956166.689999999</v>
      </c>
      <c r="I439" s="12">
        <v>135</v>
      </c>
      <c r="J439" s="13">
        <v>255.69</v>
      </c>
      <c r="K439" s="14">
        <f t="shared" si="32"/>
        <v>34518.15</v>
      </c>
      <c r="L439" s="12">
        <v>4004</v>
      </c>
      <c r="M439" s="13">
        <v>253.59</v>
      </c>
      <c r="N439" s="14">
        <f t="shared" si="33"/>
        <v>1015374.36</v>
      </c>
      <c r="O439" s="45">
        <f t="shared" si="34"/>
        <v>14445334.619999999</v>
      </c>
    </row>
    <row r="440" spans="1:15" x14ac:dyDescent="0.25">
      <c r="A440" s="7" t="s">
        <v>1232</v>
      </c>
      <c r="B440" s="7" t="s">
        <v>731</v>
      </c>
      <c r="C440" s="12">
        <v>594</v>
      </c>
      <c r="D440" s="13">
        <v>357.69</v>
      </c>
      <c r="E440" s="14">
        <f t="shared" si="30"/>
        <v>212467.86</v>
      </c>
      <c r="F440" s="12">
        <v>82895</v>
      </c>
      <c r="G440" s="13">
        <v>354.84</v>
      </c>
      <c r="H440" s="6">
        <f t="shared" si="31"/>
        <v>29414461.799999997</v>
      </c>
      <c r="I440" s="12">
        <v>112</v>
      </c>
      <c r="J440" s="13">
        <v>357.69</v>
      </c>
      <c r="K440" s="14">
        <f t="shared" si="32"/>
        <v>40061.279999999999</v>
      </c>
      <c r="L440" s="12">
        <v>15692</v>
      </c>
      <c r="M440" s="13">
        <v>354.84</v>
      </c>
      <c r="N440" s="14">
        <f t="shared" si="33"/>
        <v>5568149.2799999993</v>
      </c>
      <c r="O440" s="45">
        <f t="shared" si="34"/>
        <v>35235140.219999999</v>
      </c>
    </row>
    <row r="441" spans="1:15" x14ac:dyDescent="0.25">
      <c r="A441" s="7" t="s">
        <v>732</v>
      </c>
      <c r="B441" s="7" t="s">
        <v>733</v>
      </c>
      <c r="C441" s="12">
        <v>454</v>
      </c>
      <c r="D441" s="13">
        <v>228.92</v>
      </c>
      <c r="E441" s="14">
        <f t="shared" si="30"/>
        <v>103929.68</v>
      </c>
      <c r="F441" s="12">
        <v>13296</v>
      </c>
      <c r="G441" s="13">
        <v>226.99</v>
      </c>
      <c r="H441" s="6">
        <f t="shared" si="31"/>
        <v>3018059.04</v>
      </c>
      <c r="I441" s="12">
        <v>55</v>
      </c>
      <c r="J441" s="13">
        <v>228.92</v>
      </c>
      <c r="K441" s="14">
        <f t="shared" si="32"/>
        <v>12590.599999999999</v>
      </c>
      <c r="L441" s="12">
        <v>1605</v>
      </c>
      <c r="M441" s="13">
        <v>226.99</v>
      </c>
      <c r="N441" s="14">
        <f t="shared" si="33"/>
        <v>364318.95</v>
      </c>
      <c r="O441" s="45">
        <f t="shared" si="34"/>
        <v>3498898.2700000005</v>
      </c>
    </row>
    <row r="442" spans="1:15" x14ac:dyDescent="0.25">
      <c r="A442" s="7" t="s">
        <v>734</v>
      </c>
      <c r="B442" s="7" t="s">
        <v>735</v>
      </c>
      <c r="C442" s="12">
        <v>1095</v>
      </c>
      <c r="D442" s="13">
        <v>215.33</v>
      </c>
      <c r="E442" s="14">
        <f t="shared" si="30"/>
        <v>235786.35</v>
      </c>
      <c r="F442" s="12">
        <v>20246</v>
      </c>
      <c r="G442" s="13">
        <v>213.55</v>
      </c>
      <c r="H442" s="6">
        <f t="shared" si="31"/>
        <v>4323533.3</v>
      </c>
      <c r="I442" s="12">
        <v>96</v>
      </c>
      <c r="J442" s="13">
        <v>215.33</v>
      </c>
      <c r="K442" s="14">
        <f t="shared" si="32"/>
        <v>20671.68</v>
      </c>
      <c r="L442" s="12">
        <v>1771</v>
      </c>
      <c r="M442" s="13">
        <v>213.55</v>
      </c>
      <c r="N442" s="14">
        <f t="shared" si="33"/>
        <v>378197.05000000005</v>
      </c>
      <c r="O442" s="45">
        <f t="shared" si="34"/>
        <v>4958188.379999999</v>
      </c>
    </row>
    <row r="443" spans="1:15" x14ac:dyDescent="0.25">
      <c r="A443" s="7" t="s">
        <v>736</v>
      </c>
      <c r="B443" s="7" t="s">
        <v>737</v>
      </c>
      <c r="C443" s="12">
        <v>132</v>
      </c>
      <c r="D443" s="13">
        <v>175.21</v>
      </c>
      <c r="E443" s="14">
        <f t="shared" si="30"/>
        <v>23127.72</v>
      </c>
      <c r="F443" s="12">
        <v>15611</v>
      </c>
      <c r="G443" s="13">
        <v>173.73</v>
      </c>
      <c r="H443" s="6">
        <f t="shared" si="31"/>
        <v>2712099.03</v>
      </c>
      <c r="I443" s="12">
        <v>26</v>
      </c>
      <c r="J443" s="13">
        <v>175.21</v>
      </c>
      <c r="K443" s="14">
        <f t="shared" si="32"/>
        <v>4555.46</v>
      </c>
      <c r="L443" s="12">
        <v>3043</v>
      </c>
      <c r="M443" s="13">
        <v>173.73</v>
      </c>
      <c r="N443" s="14">
        <f t="shared" si="33"/>
        <v>528660.39</v>
      </c>
      <c r="O443" s="45">
        <f t="shared" si="34"/>
        <v>3268442.6</v>
      </c>
    </row>
    <row r="444" spans="1:15" x14ac:dyDescent="0.25">
      <c r="A444" s="7" t="s">
        <v>738</v>
      </c>
      <c r="B444" s="7" t="s">
        <v>1152</v>
      </c>
      <c r="C444" s="12">
        <v>15710</v>
      </c>
      <c r="D444" s="13">
        <v>321.95999999999998</v>
      </c>
      <c r="E444" s="14">
        <f t="shared" si="30"/>
        <v>5057991.5999999996</v>
      </c>
      <c r="F444" s="12">
        <v>40731</v>
      </c>
      <c r="G444" s="13">
        <v>319.35000000000002</v>
      </c>
      <c r="H444" s="6">
        <f t="shared" si="31"/>
        <v>13007444.850000001</v>
      </c>
      <c r="I444" s="12">
        <v>5294</v>
      </c>
      <c r="J444" s="13">
        <v>321.95999999999998</v>
      </c>
      <c r="K444" s="14">
        <f t="shared" si="32"/>
        <v>1704456.24</v>
      </c>
      <c r="L444" s="12">
        <v>13726</v>
      </c>
      <c r="M444" s="13">
        <v>319.35000000000002</v>
      </c>
      <c r="N444" s="14">
        <f t="shared" si="33"/>
        <v>4383398.1000000006</v>
      </c>
      <c r="O444" s="45">
        <f t="shared" si="34"/>
        <v>24153290.790000003</v>
      </c>
    </row>
    <row r="445" spans="1:15" x14ac:dyDescent="0.25">
      <c r="A445" s="7" t="s">
        <v>740</v>
      </c>
      <c r="B445" s="7" t="s">
        <v>1153</v>
      </c>
      <c r="C445" s="12">
        <v>1</v>
      </c>
      <c r="D445" s="13">
        <v>156.33000000000001</v>
      </c>
      <c r="E445" s="14">
        <f t="shared" si="30"/>
        <v>156.33000000000001</v>
      </c>
      <c r="F445" s="12">
        <v>28403</v>
      </c>
      <c r="G445" s="13">
        <v>155.15</v>
      </c>
      <c r="H445" s="6">
        <f t="shared" si="31"/>
        <v>4406725.45</v>
      </c>
      <c r="I445" s="12">
        <v>0</v>
      </c>
      <c r="J445" s="13">
        <v>156.33000000000001</v>
      </c>
      <c r="K445" s="14">
        <f t="shared" si="32"/>
        <v>0</v>
      </c>
      <c r="L445" s="12">
        <v>695</v>
      </c>
      <c r="M445" s="13">
        <v>155.15</v>
      </c>
      <c r="N445" s="14">
        <f t="shared" si="33"/>
        <v>107829.25</v>
      </c>
      <c r="O445" s="45">
        <f t="shared" si="34"/>
        <v>4514711.03</v>
      </c>
    </row>
    <row r="446" spans="1:15" x14ac:dyDescent="0.25">
      <c r="A446" s="7" t="s">
        <v>742</v>
      </c>
      <c r="B446" s="7" t="s">
        <v>743</v>
      </c>
      <c r="C446" s="12">
        <v>9</v>
      </c>
      <c r="D446" s="13">
        <v>304.25</v>
      </c>
      <c r="E446" s="14">
        <f t="shared" si="30"/>
        <v>2738.25</v>
      </c>
      <c r="F446" s="12">
        <v>41581</v>
      </c>
      <c r="G446" s="13">
        <v>301.51</v>
      </c>
      <c r="H446" s="6">
        <f t="shared" si="31"/>
        <v>12537087.310000001</v>
      </c>
      <c r="I446" s="12">
        <v>4</v>
      </c>
      <c r="J446" s="13">
        <v>304.25</v>
      </c>
      <c r="K446" s="14">
        <f t="shared" si="32"/>
        <v>1217</v>
      </c>
      <c r="L446" s="12">
        <v>16591</v>
      </c>
      <c r="M446" s="13">
        <v>301.51</v>
      </c>
      <c r="N446" s="14">
        <f t="shared" si="33"/>
        <v>5002352.41</v>
      </c>
      <c r="O446" s="45">
        <f t="shared" si="34"/>
        <v>17543394.969999999</v>
      </c>
    </row>
    <row r="447" spans="1:15" x14ac:dyDescent="0.25">
      <c r="A447" s="7" t="s">
        <v>744</v>
      </c>
      <c r="B447" s="7" t="s">
        <v>1154</v>
      </c>
      <c r="C447" s="12">
        <v>13008</v>
      </c>
      <c r="D447" s="13">
        <v>318.98</v>
      </c>
      <c r="E447" s="14">
        <f t="shared" si="30"/>
        <v>4149291.8400000003</v>
      </c>
      <c r="F447" s="12">
        <v>49312</v>
      </c>
      <c r="G447" s="13">
        <v>316.23</v>
      </c>
      <c r="H447" s="6">
        <f t="shared" si="31"/>
        <v>15593933.760000002</v>
      </c>
      <c r="I447" s="12">
        <v>2379</v>
      </c>
      <c r="J447" s="13">
        <v>318.98</v>
      </c>
      <c r="K447" s="14">
        <f t="shared" si="32"/>
        <v>758853.42</v>
      </c>
      <c r="L447" s="12">
        <v>9019</v>
      </c>
      <c r="M447" s="13">
        <v>316.23</v>
      </c>
      <c r="N447" s="14">
        <f t="shared" si="33"/>
        <v>2852078.37</v>
      </c>
      <c r="O447" s="45">
        <f t="shared" si="34"/>
        <v>23354157.390000004</v>
      </c>
    </row>
    <row r="448" spans="1:15" x14ac:dyDescent="0.25">
      <c r="A448" s="7" t="s">
        <v>746</v>
      </c>
      <c r="B448" s="7" t="s">
        <v>747</v>
      </c>
      <c r="C448" s="12">
        <v>7133</v>
      </c>
      <c r="D448" s="13">
        <v>413.74</v>
      </c>
      <c r="E448" s="14">
        <f t="shared" si="30"/>
        <v>2951207.42</v>
      </c>
      <c r="F448" s="12">
        <v>65385</v>
      </c>
      <c r="G448" s="13">
        <v>410.22</v>
      </c>
      <c r="H448" s="6">
        <f t="shared" si="31"/>
        <v>26822234.700000003</v>
      </c>
      <c r="I448" s="12">
        <v>2299</v>
      </c>
      <c r="J448" s="13">
        <v>413.74</v>
      </c>
      <c r="K448" s="14">
        <f t="shared" si="32"/>
        <v>951188.26</v>
      </c>
      <c r="L448" s="12">
        <v>21069</v>
      </c>
      <c r="M448" s="13">
        <v>410.22</v>
      </c>
      <c r="N448" s="14">
        <f t="shared" si="33"/>
        <v>8642925.1799999997</v>
      </c>
      <c r="O448" s="45">
        <f t="shared" si="34"/>
        <v>39367555.560000002</v>
      </c>
    </row>
    <row r="449" spans="1:15" x14ac:dyDescent="0.25">
      <c r="A449" s="7" t="s">
        <v>748</v>
      </c>
      <c r="B449" s="7" t="s">
        <v>749</v>
      </c>
      <c r="C449" s="12">
        <v>0</v>
      </c>
      <c r="D449" s="13">
        <v>216.19</v>
      </c>
      <c r="E449" s="14">
        <f t="shared" si="30"/>
        <v>0</v>
      </c>
      <c r="F449" s="12">
        <v>26851</v>
      </c>
      <c r="G449" s="13">
        <v>214.29</v>
      </c>
      <c r="H449" s="6">
        <f t="shared" si="31"/>
        <v>5753900.79</v>
      </c>
      <c r="I449" s="12">
        <v>0</v>
      </c>
      <c r="J449" s="13">
        <v>216.19</v>
      </c>
      <c r="K449" s="14">
        <f t="shared" si="32"/>
        <v>0</v>
      </c>
      <c r="L449" s="12">
        <v>2489</v>
      </c>
      <c r="M449" s="13">
        <v>214.29</v>
      </c>
      <c r="N449" s="14">
        <f t="shared" si="33"/>
        <v>533367.80999999994</v>
      </c>
      <c r="O449" s="45">
        <f t="shared" si="34"/>
        <v>6287268.5999999996</v>
      </c>
    </row>
    <row r="450" spans="1:15" x14ac:dyDescent="0.25">
      <c r="A450" s="7" t="s">
        <v>750</v>
      </c>
      <c r="B450" s="7" t="s">
        <v>751</v>
      </c>
      <c r="C450" s="12">
        <v>361</v>
      </c>
      <c r="D450" s="13">
        <v>194.44</v>
      </c>
      <c r="E450" s="14">
        <f t="shared" si="30"/>
        <v>70192.84</v>
      </c>
      <c r="F450" s="12">
        <v>21340</v>
      </c>
      <c r="G450" s="13">
        <v>192.91</v>
      </c>
      <c r="H450" s="6">
        <f t="shared" si="31"/>
        <v>4116699.4</v>
      </c>
      <c r="I450" s="12">
        <v>14</v>
      </c>
      <c r="J450" s="13">
        <v>194.44</v>
      </c>
      <c r="K450" s="14">
        <f t="shared" si="32"/>
        <v>2722.16</v>
      </c>
      <c r="L450" s="12">
        <v>809</v>
      </c>
      <c r="M450" s="13">
        <v>192.91</v>
      </c>
      <c r="N450" s="14">
        <f t="shared" si="33"/>
        <v>156064.19</v>
      </c>
      <c r="O450" s="45">
        <f t="shared" si="34"/>
        <v>4345678.59</v>
      </c>
    </row>
    <row r="451" spans="1:15" x14ac:dyDescent="0.25">
      <c r="A451" s="7" t="s">
        <v>752</v>
      </c>
      <c r="B451" s="7" t="s">
        <v>1155</v>
      </c>
      <c r="C451" s="12">
        <v>684</v>
      </c>
      <c r="D451" s="13">
        <v>203.68</v>
      </c>
      <c r="E451" s="14">
        <f t="shared" si="30"/>
        <v>139317.12</v>
      </c>
      <c r="F451" s="12">
        <v>15216</v>
      </c>
      <c r="G451" s="13">
        <v>202.13</v>
      </c>
      <c r="H451" s="6">
        <f t="shared" si="31"/>
        <v>3075610.08</v>
      </c>
      <c r="I451" s="12">
        <v>2</v>
      </c>
      <c r="J451" s="13">
        <v>203.68</v>
      </c>
      <c r="K451" s="14">
        <f t="shared" si="32"/>
        <v>407.36</v>
      </c>
      <c r="L451" s="12">
        <v>34</v>
      </c>
      <c r="M451" s="13">
        <v>202.13</v>
      </c>
      <c r="N451" s="14">
        <f t="shared" si="33"/>
        <v>6872.42</v>
      </c>
      <c r="O451" s="45">
        <f t="shared" si="34"/>
        <v>3222206.98</v>
      </c>
    </row>
    <row r="452" spans="1:15" x14ac:dyDescent="0.25">
      <c r="A452" s="7" t="s">
        <v>754</v>
      </c>
      <c r="B452" s="7" t="s">
        <v>755</v>
      </c>
      <c r="C452" s="12">
        <v>2500</v>
      </c>
      <c r="D452" s="13">
        <v>202.38</v>
      </c>
      <c r="E452" s="14">
        <f t="shared" si="30"/>
        <v>505950</v>
      </c>
      <c r="F452" s="12">
        <v>20261</v>
      </c>
      <c r="G452" s="13">
        <v>200.67</v>
      </c>
      <c r="H452" s="6">
        <f t="shared" si="31"/>
        <v>4065774.8699999996</v>
      </c>
      <c r="I452" s="12">
        <v>222</v>
      </c>
      <c r="J452" s="13">
        <v>202.38</v>
      </c>
      <c r="K452" s="14">
        <f t="shared" si="32"/>
        <v>44928.36</v>
      </c>
      <c r="L452" s="12">
        <v>1800</v>
      </c>
      <c r="M452" s="13">
        <v>200.67</v>
      </c>
      <c r="N452" s="14">
        <f t="shared" si="33"/>
        <v>361206</v>
      </c>
      <c r="O452" s="45">
        <f t="shared" si="34"/>
        <v>4977859.2299999995</v>
      </c>
    </row>
    <row r="453" spans="1:15" x14ac:dyDescent="0.25">
      <c r="A453" s="7" t="s">
        <v>40</v>
      </c>
      <c r="B453" s="7" t="s">
        <v>1358</v>
      </c>
      <c r="C453" s="12">
        <v>3527</v>
      </c>
      <c r="D453" s="13">
        <v>305.41000000000003</v>
      </c>
      <c r="E453" s="14">
        <f t="shared" si="30"/>
        <v>1077181.07</v>
      </c>
      <c r="F453" s="12">
        <v>52513</v>
      </c>
      <c r="G453" s="13">
        <v>303.33999999999997</v>
      </c>
      <c r="H453" s="6">
        <f t="shared" si="31"/>
        <v>15929293.419999998</v>
      </c>
      <c r="I453" s="12">
        <v>218</v>
      </c>
      <c r="J453" s="13">
        <v>305.41000000000003</v>
      </c>
      <c r="K453" s="14">
        <f t="shared" si="32"/>
        <v>66579.38</v>
      </c>
      <c r="L453" s="12">
        <v>3243</v>
      </c>
      <c r="M453" s="13">
        <v>303.33999999999997</v>
      </c>
      <c r="N453" s="14">
        <f t="shared" si="33"/>
        <v>983731.61999999988</v>
      </c>
      <c r="O453" s="45">
        <f t="shared" si="34"/>
        <v>18056785.489999998</v>
      </c>
    </row>
    <row r="454" spans="1:15" x14ac:dyDescent="0.25">
      <c r="A454" s="7" t="s">
        <v>756</v>
      </c>
      <c r="B454" s="7" t="s">
        <v>1156</v>
      </c>
      <c r="C454" s="12">
        <v>1615</v>
      </c>
      <c r="D454" s="13">
        <v>295.61</v>
      </c>
      <c r="E454" s="14">
        <f t="shared" si="30"/>
        <v>477410.15</v>
      </c>
      <c r="F454" s="12">
        <v>24581</v>
      </c>
      <c r="G454" s="13">
        <v>292.88</v>
      </c>
      <c r="H454" s="6">
        <f t="shared" si="31"/>
        <v>7199283.2800000003</v>
      </c>
      <c r="I454" s="12">
        <v>380</v>
      </c>
      <c r="J454" s="13">
        <v>295.61</v>
      </c>
      <c r="K454" s="14">
        <f t="shared" si="32"/>
        <v>112331.8</v>
      </c>
      <c r="L454" s="12">
        <v>5782</v>
      </c>
      <c r="M454" s="13">
        <v>292.88</v>
      </c>
      <c r="N454" s="14">
        <f t="shared" si="33"/>
        <v>1693432.16</v>
      </c>
      <c r="O454" s="45">
        <f t="shared" si="34"/>
        <v>9482457.3900000006</v>
      </c>
    </row>
    <row r="455" spans="1:15" x14ac:dyDescent="0.25">
      <c r="A455" s="7" t="s">
        <v>758</v>
      </c>
      <c r="B455" s="7" t="s">
        <v>759</v>
      </c>
      <c r="C455" s="12">
        <v>0</v>
      </c>
      <c r="D455" s="13">
        <v>300.8</v>
      </c>
      <c r="E455" s="14">
        <f t="shared" si="30"/>
        <v>0</v>
      </c>
      <c r="F455" s="12">
        <v>45562</v>
      </c>
      <c r="G455" s="13">
        <v>297.94</v>
      </c>
      <c r="H455" s="6">
        <f t="shared" si="31"/>
        <v>13574742.279999999</v>
      </c>
      <c r="I455" s="12">
        <v>0</v>
      </c>
      <c r="J455" s="13">
        <v>300.8</v>
      </c>
      <c r="K455" s="14">
        <f t="shared" si="32"/>
        <v>0</v>
      </c>
      <c r="L455" s="12">
        <v>16566</v>
      </c>
      <c r="M455" s="13">
        <v>297.94</v>
      </c>
      <c r="N455" s="14">
        <f t="shared" si="33"/>
        <v>4935674.04</v>
      </c>
      <c r="O455" s="45">
        <f t="shared" si="34"/>
        <v>18510416.32</v>
      </c>
    </row>
    <row r="456" spans="1:15" x14ac:dyDescent="0.25">
      <c r="A456" s="7" t="s">
        <v>760</v>
      </c>
      <c r="B456" s="7" t="s">
        <v>1157</v>
      </c>
      <c r="C456" s="12">
        <v>5896</v>
      </c>
      <c r="D456" s="13">
        <v>270.88</v>
      </c>
      <c r="E456" s="14">
        <f t="shared" si="30"/>
        <v>1597108.48</v>
      </c>
      <c r="F456" s="12">
        <v>35980</v>
      </c>
      <c r="G456" s="13">
        <v>268.25</v>
      </c>
      <c r="H456" s="6">
        <f t="shared" si="31"/>
        <v>9651635</v>
      </c>
      <c r="I456" s="12">
        <v>756</v>
      </c>
      <c r="J456" s="13">
        <v>270.88</v>
      </c>
      <c r="K456" s="14">
        <f t="shared" si="32"/>
        <v>204785.28</v>
      </c>
      <c r="L456" s="12">
        <v>4610</v>
      </c>
      <c r="M456" s="13">
        <v>268.25</v>
      </c>
      <c r="N456" s="14">
        <f t="shared" si="33"/>
        <v>1236632.5</v>
      </c>
      <c r="O456" s="45">
        <f t="shared" si="34"/>
        <v>12690161.26</v>
      </c>
    </row>
    <row r="457" spans="1:15" x14ac:dyDescent="0.25">
      <c r="A457" s="7" t="s">
        <v>762</v>
      </c>
      <c r="B457" s="7" t="s">
        <v>763</v>
      </c>
      <c r="C457" s="12">
        <v>18443</v>
      </c>
      <c r="D457" s="13">
        <v>293.19</v>
      </c>
      <c r="E457" s="14">
        <f t="shared" si="30"/>
        <v>5407303.1699999999</v>
      </c>
      <c r="F457" s="12">
        <v>26127</v>
      </c>
      <c r="G457" s="13">
        <v>290.63</v>
      </c>
      <c r="H457" s="6">
        <f t="shared" si="31"/>
        <v>7593290.0099999998</v>
      </c>
      <c r="I457" s="12">
        <v>4073</v>
      </c>
      <c r="J457" s="13">
        <v>293.19</v>
      </c>
      <c r="K457" s="14">
        <f t="shared" si="32"/>
        <v>1194162.8699999999</v>
      </c>
      <c r="L457" s="12">
        <v>5770</v>
      </c>
      <c r="M457" s="13">
        <v>290.63</v>
      </c>
      <c r="N457" s="14">
        <f t="shared" si="33"/>
        <v>1676935.0999999999</v>
      </c>
      <c r="O457" s="45">
        <f t="shared" si="34"/>
        <v>15871691.149999999</v>
      </c>
    </row>
    <row r="458" spans="1:15" x14ac:dyDescent="0.25">
      <c r="A458" s="7" t="s">
        <v>764</v>
      </c>
      <c r="B458" s="7" t="s">
        <v>1158</v>
      </c>
      <c r="C458" s="12">
        <v>0</v>
      </c>
      <c r="D458" s="13">
        <v>276.70999999999998</v>
      </c>
      <c r="E458" s="14">
        <f t="shared" si="30"/>
        <v>0</v>
      </c>
      <c r="F458" s="12">
        <v>29345</v>
      </c>
      <c r="G458" s="13">
        <v>274.39</v>
      </c>
      <c r="H458" s="6">
        <f t="shared" si="31"/>
        <v>8051974.5499999998</v>
      </c>
      <c r="I458" s="12">
        <v>0</v>
      </c>
      <c r="J458" s="13">
        <v>276.70999999999998</v>
      </c>
      <c r="K458" s="14">
        <f t="shared" si="32"/>
        <v>0</v>
      </c>
      <c r="L458" s="12">
        <v>2028</v>
      </c>
      <c r="M458" s="13">
        <v>274.39</v>
      </c>
      <c r="N458" s="14">
        <f t="shared" si="33"/>
        <v>556462.91999999993</v>
      </c>
      <c r="O458" s="45">
        <f t="shared" si="34"/>
        <v>8608437.4699999988</v>
      </c>
    </row>
    <row r="459" spans="1:15" x14ac:dyDescent="0.25">
      <c r="A459" s="7" t="s">
        <v>1233</v>
      </c>
      <c r="B459" s="7" t="s">
        <v>1280</v>
      </c>
      <c r="C459" s="12">
        <v>1779</v>
      </c>
      <c r="D459" s="13">
        <v>214.45</v>
      </c>
      <c r="E459" s="14">
        <f t="shared" si="30"/>
        <v>381506.55</v>
      </c>
      <c r="F459" s="12">
        <v>14983</v>
      </c>
      <c r="G459" s="13">
        <v>212.57</v>
      </c>
      <c r="H459" s="6">
        <f t="shared" si="31"/>
        <v>3184936.31</v>
      </c>
      <c r="I459" s="12">
        <v>221</v>
      </c>
      <c r="J459" s="13">
        <v>214.45</v>
      </c>
      <c r="K459" s="14">
        <f t="shared" si="32"/>
        <v>47393.45</v>
      </c>
      <c r="L459" s="12">
        <v>1859</v>
      </c>
      <c r="M459" s="13">
        <v>212.57</v>
      </c>
      <c r="N459" s="14">
        <f t="shared" si="33"/>
        <v>395167.63</v>
      </c>
      <c r="O459" s="45">
        <f t="shared" si="34"/>
        <v>4009003.94</v>
      </c>
    </row>
    <row r="460" spans="1:15" x14ac:dyDescent="0.25">
      <c r="A460" s="7" t="s">
        <v>766</v>
      </c>
      <c r="B460" s="7" t="s">
        <v>767</v>
      </c>
      <c r="C460" s="12">
        <v>148</v>
      </c>
      <c r="D460" s="13">
        <v>340.89</v>
      </c>
      <c r="E460" s="14">
        <f t="shared" ref="E460:E523" si="35">C460*D460</f>
        <v>50451.72</v>
      </c>
      <c r="F460" s="12">
        <v>28680</v>
      </c>
      <c r="G460" s="13">
        <v>337.6</v>
      </c>
      <c r="H460" s="6">
        <f t="shared" ref="H460:H523" si="36">F460*G460</f>
        <v>9682368</v>
      </c>
      <c r="I460" s="12">
        <v>17</v>
      </c>
      <c r="J460" s="13">
        <v>340.89</v>
      </c>
      <c r="K460" s="14">
        <f t="shared" ref="K460:K523" si="37">I460*J460</f>
        <v>5795.13</v>
      </c>
      <c r="L460" s="12">
        <v>3366</v>
      </c>
      <c r="M460" s="13">
        <v>337.6</v>
      </c>
      <c r="N460" s="14">
        <f t="shared" ref="N460:N523" si="38">L460*M460</f>
        <v>1136361.6000000001</v>
      </c>
      <c r="O460" s="45">
        <f t="shared" ref="O460:O523" si="39">E460+H460+K460+N460</f>
        <v>10874976.450000001</v>
      </c>
    </row>
    <row r="461" spans="1:15" x14ac:dyDescent="0.25">
      <c r="A461" s="7" t="s">
        <v>768</v>
      </c>
      <c r="B461" s="7" t="s">
        <v>769</v>
      </c>
      <c r="C461" s="12">
        <v>1307</v>
      </c>
      <c r="D461" s="13">
        <v>215.82</v>
      </c>
      <c r="E461" s="14">
        <f t="shared" si="35"/>
        <v>282076.74</v>
      </c>
      <c r="F461" s="12">
        <v>25633</v>
      </c>
      <c r="G461" s="13">
        <v>213.99</v>
      </c>
      <c r="H461" s="6">
        <f t="shared" si="36"/>
        <v>5485205.6699999999</v>
      </c>
      <c r="I461" s="12">
        <v>156</v>
      </c>
      <c r="J461" s="13">
        <v>215.82</v>
      </c>
      <c r="K461" s="14">
        <f t="shared" si="37"/>
        <v>33667.919999999998</v>
      </c>
      <c r="L461" s="12">
        <v>3054</v>
      </c>
      <c r="M461" s="13">
        <v>213.99</v>
      </c>
      <c r="N461" s="14">
        <f t="shared" si="38"/>
        <v>653525.46000000008</v>
      </c>
      <c r="O461" s="45">
        <f t="shared" si="39"/>
        <v>6454475.79</v>
      </c>
    </row>
    <row r="462" spans="1:15" x14ac:dyDescent="0.25">
      <c r="A462" s="7" t="s">
        <v>770</v>
      </c>
      <c r="B462" s="7" t="s">
        <v>1159</v>
      </c>
      <c r="C462" s="12">
        <v>1378</v>
      </c>
      <c r="D462" s="13">
        <v>171.09</v>
      </c>
      <c r="E462" s="14">
        <f t="shared" si="35"/>
        <v>235762.02000000002</v>
      </c>
      <c r="F462" s="12">
        <v>26695</v>
      </c>
      <c r="G462" s="13">
        <v>169.85</v>
      </c>
      <c r="H462" s="6">
        <f t="shared" si="36"/>
        <v>4534145.75</v>
      </c>
      <c r="I462" s="12">
        <v>76</v>
      </c>
      <c r="J462" s="13">
        <v>171.09</v>
      </c>
      <c r="K462" s="14">
        <f t="shared" si="37"/>
        <v>13002.84</v>
      </c>
      <c r="L462" s="12">
        <v>1482</v>
      </c>
      <c r="M462" s="13">
        <v>169.85</v>
      </c>
      <c r="N462" s="14">
        <f t="shared" si="38"/>
        <v>251717.69999999998</v>
      </c>
      <c r="O462" s="45">
        <f t="shared" si="39"/>
        <v>5034628.3099999996</v>
      </c>
    </row>
    <row r="463" spans="1:15" x14ac:dyDescent="0.25">
      <c r="A463" s="7" t="s">
        <v>772</v>
      </c>
      <c r="B463" s="7" t="s">
        <v>773</v>
      </c>
      <c r="C463" s="12">
        <v>2061</v>
      </c>
      <c r="D463" s="13">
        <v>375.92</v>
      </c>
      <c r="E463" s="14">
        <f t="shared" si="35"/>
        <v>774771.12</v>
      </c>
      <c r="F463" s="12">
        <v>9255</v>
      </c>
      <c r="G463" s="13">
        <v>372.66</v>
      </c>
      <c r="H463" s="6">
        <f t="shared" si="36"/>
        <v>3448968.3000000003</v>
      </c>
      <c r="I463" s="12">
        <v>1324</v>
      </c>
      <c r="J463" s="13">
        <v>375.92</v>
      </c>
      <c r="K463" s="14">
        <f t="shared" si="37"/>
        <v>497718.08</v>
      </c>
      <c r="L463" s="12">
        <v>5944</v>
      </c>
      <c r="M463" s="13">
        <v>372.66</v>
      </c>
      <c r="N463" s="14">
        <f t="shared" si="38"/>
        <v>2215091.04</v>
      </c>
      <c r="O463" s="45">
        <f t="shared" si="39"/>
        <v>6936548.54</v>
      </c>
    </row>
    <row r="464" spans="1:15" x14ac:dyDescent="0.25">
      <c r="A464" s="7" t="s">
        <v>774</v>
      </c>
      <c r="B464" s="7" t="s">
        <v>775</v>
      </c>
      <c r="C464" s="12">
        <v>16363</v>
      </c>
      <c r="D464" s="13">
        <v>349.18</v>
      </c>
      <c r="E464" s="14">
        <f t="shared" si="35"/>
        <v>5713632.3399999999</v>
      </c>
      <c r="F464" s="12">
        <v>26180</v>
      </c>
      <c r="G464" s="13">
        <v>345.94</v>
      </c>
      <c r="H464" s="6">
        <f t="shared" si="36"/>
        <v>9056709.1999999993</v>
      </c>
      <c r="I464" s="12">
        <v>8564</v>
      </c>
      <c r="J464" s="13">
        <v>349.18</v>
      </c>
      <c r="K464" s="14">
        <f t="shared" si="37"/>
        <v>2990377.52</v>
      </c>
      <c r="L464" s="12">
        <v>13703</v>
      </c>
      <c r="M464" s="13">
        <v>345.94</v>
      </c>
      <c r="N464" s="14">
        <f t="shared" si="38"/>
        <v>4740415.82</v>
      </c>
      <c r="O464" s="45">
        <f t="shared" si="39"/>
        <v>22501134.879999999</v>
      </c>
    </row>
    <row r="465" spans="1:15" x14ac:dyDescent="0.25">
      <c r="A465" s="7" t="s">
        <v>776</v>
      </c>
      <c r="B465" s="7" t="s">
        <v>1160</v>
      </c>
      <c r="C465" s="12">
        <v>289</v>
      </c>
      <c r="D465" s="13">
        <v>371.55</v>
      </c>
      <c r="E465" s="14">
        <f t="shared" si="35"/>
        <v>107377.95</v>
      </c>
      <c r="F465" s="12">
        <v>15882</v>
      </c>
      <c r="G465" s="13">
        <v>367.75</v>
      </c>
      <c r="H465" s="6">
        <f t="shared" si="36"/>
        <v>5840605.5</v>
      </c>
      <c r="I465" s="12">
        <v>34</v>
      </c>
      <c r="J465" s="13">
        <v>371.55</v>
      </c>
      <c r="K465" s="14">
        <f t="shared" si="37"/>
        <v>12632.7</v>
      </c>
      <c r="L465" s="12">
        <v>1850</v>
      </c>
      <c r="M465" s="13">
        <v>367.75</v>
      </c>
      <c r="N465" s="14">
        <f t="shared" si="38"/>
        <v>680337.5</v>
      </c>
      <c r="O465" s="45">
        <f t="shared" si="39"/>
        <v>6640953.6500000004</v>
      </c>
    </row>
    <row r="466" spans="1:15" x14ac:dyDescent="0.25">
      <c r="A466" s="7" t="s">
        <v>778</v>
      </c>
      <c r="B466" s="7" t="s">
        <v>779</v>
      </c>
      <c r="C466" s="12">
        <v>5236</v>
      </c>
      <c r="D466" s="13">
        <v>380.2</v>
      </c>
      <c r="E466" s="14">
        <f t="shared" si="35"/>
        <v>1990727.2</v>
      </c>
      <c r="F466" s="12">
        <v>32000</v>
      </c>
      <c r="G466" s="13">
        <v>376.88</v>
      </c>
      <c r="H466" s="6">
        <f t="shared" si="36"/>
        <v>12060160</v>
      </c>
      <c r="I466" s="12">
        <v>1141</v>
      </c>
      <c r="J466" s="13">
        <v>380.2</v>
      </c>
      <c r="K466" s="14">
        <f t="shared" si="37"/>
        <v>433808.2</v>
      </c>
      <c r="L466" s="12">
        <v>6973</v>
      </c>
      <c r="M466" s="13">
        <v>376.88</v>
      </c>
      <c r="N466" s="14">
        <f t="shared" si="38"/>
        <v>2627984.2399999998</v>
      </c>
      <c r="O466" s="45">
        <f t="shared" si="39"/>
        <v>17112679.639999997</v>
      </c>
    </row>
    <row r="467" spans="1:15" x14ac:dyDescent="0.25">
      <c r="A467" s="7" t="s">
        <v>781</v>
      </c>
      <c r="B467" s="7" t="s">
        <v>1161</v>
      </c>
      <c r="C467" s="12">
        <v>445</v>
      </c>
      <c r="D467" s="13">
        <v>244.23</v>
      </c>
      <c r="E467" s="14">
        <f t="shared" si="35"/>
        <v>108682.34999999999</v>
      </c>
      <c r="F467" s="12">
        <v>77079</v>
      </c>
      <c r="G467" s="13">
        <v>242.34</v>
      </c>
      <c r="H467" s="6">
        <f t="shared" si="36"/>
        <v>18679324.859999999</v>
      </c>
      <c r="I467" s="12">
        <v>20</v>
      </c>
      <c r="J467" s="13">
        <v>244.23</v>
      </c>
      <c r="K467" s="14">
        <f t="shared" si="37"/>
        <v>4884.5999999999995</v>
      </c>
      <c r="L467" s="12">
        <v>3413</v>
      </c>
      <c r="M467" s="13">
        <v>242.34</v>
      </c>
      <c r="N467" s="14">
        <f t="shared" si="38"/>
        <v>827106.42</v>
      </c>
      <c r="O467" s="45">
        <f t="shared" si="39"/>
        <v>19619998.230000004</v>
      </c>
    </row>
    <row r="468" spans="1:15" x14ac:dyDescent="0.25">
      <c r="A468" s="7" t="s">
        <v>780</v>
      </c>
      <c r="B468" s="7" t="s">
        <v>1162</v>
      </c>
      <c r="C468" s="12">
        <v>31</v>
      </c>
      <c r="D468" s="13">
        <v>252.46</v>
      </c>
      <c r="E468" s="14">
        <f t="shared" si="35"/>
        <v>7826.26</v>
      </c>
      <c r="F468" s="12">
        <v>9973</v>
      </c>
      <c r="G468" s="13">
        <v>250.6</v>
      </c>
      <c r="H468" s="6">
        <f t="shared" si="36"/>
        <v>2499233.7999999998</v>
      </c>
      <c r="I468" s="12">
        <v>0</v>
      </c>
      <c r="J468" s="13">
        <v>252.46</v>
      </c>
      <c r="K468" s="14">
        <f t="shared" si="37"/>
        <v>0</v>
      </c>
      <c r="L468" s="12">
        <v>121</v>
      </c>
      <c r="M468" s="13">
        <v>250.6</v>
      </c>
      <c r="N468" s="14">
        <f t="shared" si="38"/>
        <v>30322.6</v>
      </c>
      <c r="O468" s="45">
        <f t="shared" si="39"/>
        <v>2537382.6599999997</v>
      </c>
    </row>
    <row r="469" spans="1:15" x14ac:dyDescent="0.25">
      <c r="A469" s="7" t="s">
        <v>782</v>
      </c>
      <c r="B469" s="7" t="s">
        <v>783</v>
      </c>
      <c r="C469" s="12">
        <v>922</v>
      </c>
      <c r="D469" s="13">
        <v>316.45</v>
      </c>
      <c r="E469" s="14">
        <f t="shared" si="35"/>
        <v>291766.89999999997</v>
      </c>
      <c r="F469" s="12">
        <v>67837</v>
      </c>
      <c r="G469" s="13">
        <v>313.99</v>
      </c>
      <c r="H469" s="6">
        <f t="shared" si="36"/>
        <v>21300139.629999999</v>
      </c>
      <c r="I469" s="12">
        <v>71</v>
      </c>
      <c r="J469" s="13">
        <v>316.45</v>
      </c>
      <c r="K469" s="14">
        <f t="shared" si="37"/>
        <v>22467.95</v>
      </c>
      <c r="L469" s="12">
        <v>5195</v>
      </c>
      <c r="M469" s="13">
        <v>313.99</v>
      </c>
      <c r="N469" s="14">
        <f t="shared" si="38"/>
        <v>1631178.05</v>
      </c>
      <c r="O469" s="45">
        <f t="shared" si="39"/>
        <v>23245552.529999997</v>
      </c>
    </row>
    <row r="470" spans="1:15" x14ac:dyDescent="0.25">
      <c r="A470" s="7" t="s">
        <v>784</v>
      </c>
      <c r="B470" s="7" t="s">
        <v>785</v>
      </c>
      <c r="C470" s="12">
        <v>696</v>
      </c>
      <c r="D470" s="13">
        <v>212.44</v>
      </c>
      <c r="E470" s="14">
        <f t="shared" si="35"/>
        <v>147858.23999999999</v>
      </c>
      <c r="F470" s="12">
        <v>33640</v>
      </c>
      <c r="G470" s="13">
        <v>210.66</v>
      </c>
      <c r="H470" s="6">
        <f t="shared" si="36"/>
        <v>7086602.3999999994</v>
      </c>
      <c r="I470" s="12">
        <v>84</v>
      </c>
      <c r="J470" s="13">
        <v>212.44</v>
      </c>
      <c r="K470" s="14">
        <f t="shared" si="37"/>
        <v>17844.96</v>
      </c>
      <c r="L470" s="12">
        <v>4065</v>
      </c>
      <c r="M470" s="13">
        <v>210.66</v>
      </c>
      <c r="N470" s="14">
        <f t="shared" si="38"/>
        <v>856332.9</v>
      </c>
      <c r="O470" s="45">
        <f t="shared" si="39"/>
        <v>8108638.5</v>
      </c>
    </row>
    <row r="471" spans="1:15" x14ac:dyDescent="0.25">
      <c r="A471" s="7" t="s">
        <v>786</v>
      </c>
      <c r="B471" s="7" t="s">
        <v>787</v>
      </c>
      <c r="C471" s="12">
        <v>1616</v>
      </c>
      <c r="D471" s="13">
        <v>226.25</v>
      </c>
      <c r="E471" s="14">
        <f t="shared" si="35"/>
        <v>365620</v>
      </c>
      <c r="F471" s="12">
        <v>14698</v>
      </c>
      <c r="G471" s="13">
        <v>224.71</v>
      </c>
      <c r="H471" s="6">
        <f t="shared" si="36"/>
        <v>3302787.58</v>
      </c>
      <c r="I471" s="12">
        <v>385</v>
      </c>
      <c r="J471" s="13">
        <v>226.25</v>
      </c>
      <c r="K471" s="14">
        <f t="shared" si="37"/>
        <v>87106.25</v>
      </c>
      <c r="L471" s="12">
        <v>3500</v>
      </c>
      <c r="M471" s="13">
        <v>224.71</v>
      </c>
      <c r="N471" s="14">
        <f t="shared" si="38"/>
        <v>786485</v>
      </c>
      <c r="O471" s="45">
        <f t="shared" si="39"/>
        <v>4541998.83</v>
      </c>
    </row>
    <row r="472" spans="1:15" x14ac:dyDescent="0.25">
      <c r="A472" s="7" t="s">
        <v>788</v>
      </c>
      <c r="B472" s="7" t="s">
        <v>1163</v>
      </c>
      <c r="C472" s="12">
        <v>3</v>
      </c>
      <c r="D472" s="13">
        <v>283.82</v>
      </c>
      <c r="E472" s="14">
        <f t="shared" si="35"/>
        <v>851.46</v>
      </c>
      <c r="F472" s="12">
        <v>32590</v>
      </c>
      <c r="G472" s="13">
        <v>281.45999999999998</v>
      </c>
      <c r="H472" s="6">
        <f t="shared" si="36"/>
        <v>9172781.3999999985</v>
      </c>
      <c r="I472" s="12">
        <v>0</v>
      </c>
      <c r="J472" s="13">
        <v>283.82</v>
      </c>
      <c r="K472" s="14">
        <f t="shared" si="37"/>
        <v>0</v>
      </c>
      <c r="L472" s="12">
        <v>0</v>
      </c>
      <c r="M472" s="13">
        <v>281.45999999999998</v>
      </c>
      <c r="N472" s="14">
        <f t="shared" si="38"/>
        <v>0</v>
      </c>
      <c r="O472" s="45">
        <f t="shared" si="39"/>
        <v>9173632.8599999994</v>
      </c>
    </row>
    <row r="473" spans="1:15" x14ac:dyDescent="0.25">
      <c r="A473" s="7" t="s">
        <v>806</v>
      </c>
      <c r="B473" s="7" t="s">
        <v>1164</v>
      </c>
      <c r="C473" s="12">
        <v>327</v>
      </c>
      <c r="D473" s="13">
        <v>241.54</v>
      </c>
      <c r="E473" s="14">
        <f t="shared" si="35"/>
        <v>78983.58</v>
      </c>
      <c r="F473" s="12">
        <v>39632</v>
      </c>
      <c r="G473" s="13">
        <v>239.36</v>
      </c>
      <c r="H473" s="6">
        <f t="shared" si="36"/>
        <v>9486315.5200000014</v>
      </c>
      <c r="I473" s="12">
        <v>44</v>
      </c>
      <c r="J473" s="13">
        <v>241.54</v>
      </c>
      <c r="K473" s="14">
        <f t="shared" si="37"/>
        <v>10627.76</v>
      </c>
      <c r="L473" s="12">
        <v>5336</v>
      </c>
      <c r="M473" s="13">
        <v>239.36</v>
      </c>
      <c r="N473" s="14">
        <f t="shared" si="38"/>
        <v>1277224.96</v>
      </c>
      <c r="O473" s="45">
        <f t="shared" si="39"/>
        <v>10853151.82</v>
      </c>
    </row>
    <row r="474" spans="1:15" x14ac:dyDescent="0.25">
      <c r="A474" s="7" t="s">
        <v>790</v>
      </c>
      <c r="B474" s="7" t="s">
        <v>1165</v>
      </c>
      <c r="C474" s="12">
        <v>752</v>
      </c>
      <c r="D474" s="13">
        <v>268.47000000000003</v>
      </c>
      <c r="E474" s="14">
        <f t="shared" si="35"/>
        <v>201889.44000000003</v>
      </c>
      <c r="F474" s="12">
        <v>51588</v>
      </c>
      <c r="G474" s="13">
        <v>266.06</v>
      </c>
      <c r="H474" s="6">
        <f t="shared" si="36"/>
        <v>13725503.279999999</v>
      </c>
      <c r="I474" s="12">
        <v>63</v>
      </c>
      <c r="J474" s="13">
        <v>268.47000000000003</v>
      </c>
      <c r="K474" s="14">
        <f t="shared" si="37"/>
        <v>16913.61</v>
      </c>
      <c r="L474" s="12">
        <v>4310</v>
      </c>
      <c r="M474" s="13">
        <v>266.06</v>
      </c>
      <c r="N474" s="14">
        <f t="shared" si="38"/>
        <v>1146718.6000000001</v>
      </c>
      <c r="O474" s="45">
        <f t="shared" si="39"/>
        <v>15091024.929999998</v>
      </c>
    </row>
    <row r="475" spans="1:15" x14ac:dyDescent="0.25">
      <c r="A475" s="7" t="s">
        <v>792</v>
      </c>
      <c r="B475" s="7" t="s">
        <v>793</v>
      </c>
      <c r="C475" s="12">
        <v>38</v>
      </c>
      <c r="D475" s="13">
        <v>209.74</v>
      </c>
      <c r="E475" s="14">
        <f t="shared" si="35"/>
        <v>7970.1200000000008</v>
      </c>
      <c r="F475" s="12">
        <v>71104</v>
      </c>
      <c r="G475" s="13">
        <v>208.21</v>
      </c>
      <c r="H475" s="6">
        <f t="shared" si="36"/>
        <v>14804563.84</v>
      </c>
      <c r="I475" s="12">
        <v>0</v>
      </c>
      <c r="J475" s="13">
        <v>209.74</v>
      </c>
      <c r="K475" s="14">
        <f t="shared" si="37"/>
        <v>0</v>
      </c>
      <c r="L475" s="12">
        <v>673</v>
      </c>
      <c r="M475" s="13">
        <v>208.21</v>
      </c>
      <c r="N475" s="14">
        <f t="shared" si="38"/>
        <v>140125.33000000002</v>
      </c>
      <c r="O475" s="45">
        <f t="shared" si="39"/>
        <v>14952659.289999999</v>
      </c>
    </row>
    <row r="476" spans="1:15" x14ac:dyDescent="0.25">
      <c r="A476" s="7" t="s">
        <v>808</v>
      </c>
      <c r="B476" s="7" t="s">
        <v>1166</v>
      </c>
      <c r="C476" s="12">
        <v>0</v>
      </c>
      <c r="D476" s="13">
        <v>185.59</v>
      </c>
      <c r="E476" s="14">
        <f t="shared" si="35"/>
        <v>0</v>
      </c>
      <c r="F476" s="12">
        <v>2004</v>
      </c>
      <c r="G476" s="13">
        <v>184.37</v>
      </c>
      <c r="H476" s="6">
        <f t="shared" si="36"/>
        <v>369477.48</v>
      </c>
      <c r="I476" s="12">
        <v>0</v>
      </c>
      <c r="J476" s="13">
        <v>185.59</v>
      </c>
      <c r="K476" s="14">
        <f t="shared" si="37"/>
        <v>0</v>
      </c>
      <c r="L476" s="12">
        <v>0</v>
      </c>
      <c r="M476" s="13">
        <v>184.37</v>
      </c>
      <c r="N476" s="14">
        <f t="shared" si="38"/>
        <v>0</v>
      </c>
      <c r="O476" s="45">
        <f t="shared" si="39"/>
        <v>369477.48</v>
      </c>
    </row>
    <row r="477" spans="1:15" x14ac:dyDescent="0.25">
      <c r="A477" s="7" t="s">
        <v>794</v>
      </c>
      <c r="B477" s="7" t="s">
        <v>795</v>
      </c>
      <c r="C477" s="12">
        <v>859</v>
      </c>
      <c r="D477" s="13">
        <v>212.02</v>
      </c>
      <c r="E477" s="14">
        <f t="shared" si="35"/>
        <v>182125.18000000002</v>
      </c>
      <c r="F477" s="12">
        <v>26235</v>
      </c>
      <c r="G477" s="13">
        <v>210.13</v>
      </c>
      <c r="H477" s="6">
        <f t="shared" si="36"/>
        <v>5512760.5499999998</v>
      </c>
      <c r="I477" s="12">
        <v>49</v>
      </c>
      <c r="J477" s="13">
        <v>212.02</v>
      </c>
      <c r="K477" s="14">
        <f t="shared" si="37"/>
        <v>10388.980000000001</v>
      </c>
      <c r="L477" s="12">
        <v>1494</v>
      </c>
      <c r="M477" s="13">
        <v>210.13</v>
      </c>
      <c r="N477" s="14">
        <f t="shared" si="38"/>
        <v>313934.21999999997</v>
      </c>
      <c r="O477" s="45">
        <f t="shared" si="39"/>
        <v>6019208.9299999997</v>
      </c>
    </row>
    <row r="478" spans="1:15" x14ac:dyDescent="0.25">
      <c r="A478" s="7" t="s">
        <v>796</v>
      </c>
      <c r="B478" s="7" t="s">
        <v>797</v>
      </c>
      <c r="C478" s="12">
        <v>0</v>
      </c>
      <c r="D478" s="13">
        <v>158.47</v>
      </c>
      <c r="E478" s="14">
        <f t="shared" si="35"/>
        <v>0</v>
      </c>
      <c r="F478" s="12">
        <v>20183</v>
      </c>
      <c r="G478" s="13">
        <v>157.31</v>
      </c>
      <c r="H478" s="6">
        <f t="shared" si="36"/>
        <v>3174987.73</v>
      </c>
      <c r="I478" s="12">
        <v>0</v>
      </c>
      <c r="J478" s="13">
        <v>158.47</v>
      </c>
      <c r="K478" s="14">
        <f t="shared" si="37"/>
        <v>0</v>
      </c>
      <c r="L478" s="12">
        <v>1008</v>
      </c>
      <c r="M478" s="13">
        <v>157.31</v>
      </c>
      <c r="N478" s="14">
        <f t="shared" si="38"/>
        <v>158568.48000000001</v>
      </c>
      <c r="O478" s="45">
        <f t="shared" si="39"/>
        <v>3333556.21</v>
      </c>
    </row>
    <row r="479" spans="1:15" x14ac:dyDescent="0.25">
      <c r="A479" s="7" t="s">
        <v>1397</v>
      </c>
      <c r="B479" s="7" t="s">
        <v>798</v>
      </c>
      <c r="C479" s="12">
        <v>0</v>
      </c>
      <c r="D479" s="13">
        <v>189.57</v>
      </c>
      <c r="E479" s="14">
        <f t="shared" si="35"/>
        <v>0</v>
      </c>
      <c r="F479" s="12">
        <v>18702</v>
      </c>
      <c r="G479" s="13">
        <v>188.23</v>
      </c>
      <c r="H479" s="6">
        <f t="shared" si="36"/>
        <v>3520277.46</v>
      </c>
      <c r="I479" s="12">
        <v>0</v>
      </c>
      <c r="J479" s="13">
        <v>189.57</v>
      </c>
      <c r="K479" s="14">
        <f t="shared" si="37"/>
        <v>0</v>
      </c>
      <c r="L479" s="12">
        <v>1580</v>
      </c>
      <c r="M479" s="13">
        <v>188.23</v>
      </c>
      <c r="N479" s="14">
        <f t="shared" si="38"/>
        <v>297403.39999999997</v>
      </c>
      <c r="O479" s="45">
        <f t="shared" si="39"/>
        <v>3817680.86</v>
      </c>
    </row>
    <row r="480" spans="1:15" x14ac:dyDescent="0.25">
      <c r="A480" s="7" t="s">
        <v>810</v>
      </c>
      <c r="B480" s="7" t="s">
        <v>1167</v>
      </c>
      <c r="C480" s="12">
        <v>0</v>
      </c>
      <c r="D480" s="13">
        <v>266.8</v>
      </c>
      <c r="E480" s="14">
        <f t="shared" si="35"/>
        <v>0</v>
      </c>
      <c r="F480" s="12">
        <v>7101</v>
      </c>
      <c r="G480" s="13">
        <v>264.88</v>
      </c>
      <c r="H480" s="6">
        <f t="shared" si="36"/>
        <v>1880912.88</v>
      </c>
      <c r="I480" s="12">
        <v>0</v>
      </c>
      <c r="J480" s="13">
        <v>266.8</v>
      </c>
      <c r="K480" s="14">
        <f t="shared" si="37"/>
        <v>0</v>
      </c>
      <c r="L480" s="12">
        <v>232</v>
      </c>
      <c r="M480" s="13">
        <v>264.88</v>
      </c>
      <c r="N480" s="14">
        <f t="shared" si="38"/>
        <v>61452.159999999996</v>
      </c>
      <c r="O480" s="45">
        <f t="shared" si="39"/>
        <v>1942365.0399999998</v>
      </c>
    </row>
    <row r="481" spans="1:15" x14ac:dyDescent="0.25">
      <c r="A481" s="7" t="s">
        <v>799</v>
      </c>
      <c r="B481" s="7" t="s">
        <v>800</v>
      </c>
      <c r="C481" s="12">
        <v>632</v>
      </c>
      <c r="D481" s="13">
        <v>169.47</v>
      </c>
      <c r="E481" s="14">
        <f t="shared" si="35"/>
        <v>107105.04</v>
      </c>
      <c r="F481" s="12">
        <v>40652</v>
      </c>
      <c r="G481" s="13">
        <v>168.24</v>
      </c>
      <c r="H481" s="6">
        <f t="shared" si="36"/>
        <v>6839292.4800000004</v>
      </c>
      <c r="I481" s="12">
        <v>0</v>
      </c>
      <c r="J481" s="13">
        <v>169.47</v>
      </c>
      <c r="K481" s="14">
        <f t="shared" si="37"/>
        <v>0</v>
      </c>
      <c r="L481" s="12">
        <v>0</v>
      </c>
      <c r="M481" s="13">
        <v>168.24</v>
      </c>
      <c r="N481" s="14">
        <f t="shared" si="38"/>
        <v>0</v>
      </c>
      <c r="O481" s="45">
        <f t="shared" si="39"/>
        <v>6946397.5200000005</v>
      </c>
    </row>
    <row r="482" spans="1:15" x14ac:dyDescent="0.25">
      <c r="A482" s="7" t="s">
        <v>802</v>
      </c>
      <c r="B482" s="7" t="s">
        <v>803</v>
      </c>
      <c r="C482" s="12">
        <v>0</v>
      </c>
      <c r="D482" s="13">
        <v>258.73</v>
      </c>
      <c r="E482" s="14">
        <f t="shared" si="35"/>
        <v>0</v>
      </c>
      <c r="F482" s="12">
        <v>45968</v>
      </c>
      <c r="G482" s="13">
        <v>256.33</v>
      </c>
      <c r="H482" s="6">
        <f t="shared" si="36"/>
        <v>11782977.439999999</v>
      </c>
      <c r="I482" s="12">
        <v>0</v>
      </c>
      <c r="J482" s="13">
        <v>258.73</v>
      </c>
      <c r="K482" s="14">
        <f t="shared" si="37"/>
        <v>0</v>
      </c>
      <c r="L482" s="12">
        <v>774</v>
      </c>
      <c r="M482" s="13">
        <v>256.33</v>
      </c>
      <c r="N482" s="14">
        <f t="shared" si="38"/>
        <v>198399.41999999998</v>
      </c>
      <c r="O482" s="45">
        <f t="shared" si="39"/>
        <v>11981376.859999999</v>
      </c>
    </row>
    <row r="483" spans="1:15" x14ac:dyDescent="0.25">
      <c r="A483" s="7" t="s">
        <v>812</v>
      </c>
      <c r="B483" s="7" t="s">
        <v>1168</v>
      </c>
      <c r="C483" s="12">
        <v>1358</v>
      </c>
      <c r="D483" s="13">
        <v>201.89</v>
      </c>
      <c r="E483" s="14">
        <f t="shared" si="35"/>
        <v>274166.62</v>
      </c>
      <c r="F483" s="12">
        <v>22810</v>
      </c>
      <c r="G483" s="13">
        <v>200.15</v>
      </c>
      <c r="H483" s="6">
        <f t="shared" si="36"/>
        <v>4565421.5</v>
      </c>
      <c r="I483" s="12">
        <v>79</v>
      </c>
      <c r="J483" s="13">
        <v>201.89</v>
      </c>
      <c r="K483" s="14">
        <f t="shared" si="37"/>
        <v>15949.31</v>
      </c>
      <c r="L483" s="12">
        <v>1330</v>
      </c>
      <c r="M483" s="13">
        <v>200.15</v>
      </c>
      <c r="N483" s="14">
        <f t="shared" si="38"/>
        <v>266199.5</v>
      </c>
      <c r="O483" s="45">
        <f t="shared" si="39"/>
        <v>5121736.93</v>
      </c>
    </row>
    <row r="484" spans="1:15" x14ac:dyDescent="0.25">
      <c r="A484" s="7" t="s">
        <v>804</v>
      </c>
      <c r="B484" s="7" t="s">
        <v>805</v>
      </c>
      <c r="C484" s="12">
        <v>2017</v>
      </c>
      <c r="D484" s="13">
        <v>278.35000000000002</v>
      </c>
      <c r="E484" s="14">
        <f t="shared" si="35"/>
        <v>561431.95000000007</v>
      </c>
      <c r="F484" s="12">
        <v>23498</v>
      </c>
      <c r="G484" s="13">
        <v>275.70999999999998</v>
      </c>
      <c r="H484" s="6">
        <f t="shared" si="36"/>
        <v>6478633.5799999991</v>
      </c>
      <c r="I484" s="12">
        <v>514</v>
      </c>
      <c r="J484" s="13">
        <v>278.35000000000002</v>
      </c>
      <c r="K484" s="14">
        <f t="shared" si="37"/>
        <v>143071.90000000002</v>
      </c>
      <c r="L484" s="12">
        <v>5994</v>
      </c>
      <c r="M484" s="13">
        <v>275.70999999999998</v>
      </c>
      <c r="N484" s="14">
        <f t="shared" si="38"/>
        <v>1652605.74</v>
      </c>
      <c r="O484" s="45">
        <f t="shared" si="39"/>
        <v>8835743.1699999999</v>
      </c>
    </row>
    <row r="485" spans="1:15" x14ac:dyDescent="0.25">
      <c r="A485" s="7" t="s">
        <v>814</v>
      </c>
      <c r="B485" s="7" t="s">
        <v>815</v>
      </c>
      <c r="C485" s="12">
        <v>3799</v>
      </c>
      <c r="D485" s="13">
        <v>328.76</v>
      </c>
      <c r="E485" s="14">
        <f t="shared" si="35"/>
        <v>1248959.24</v>
      </c>
      <c r="F485" s="12">
        <v>52989</v>
      </c>
      <c r="G485" s="13">
        <v>325.72000000000003</v>
      </c>
      <c r="H485" s="6">
        <f t="shared" si="36"/>
        <v>17259577.080000002</v>
      </c>
      <c r="I485" s="12">
        <v>619</v>
      </c>
      <c r="J485" s="13">
        <v>328.76</v>
      </c>
      <c r="K485" s="14">
        <f t="shared" si="37"/>
        <v>203502.44</v>
      </c>
      <c r="L485" s="12">
        <v>8634</v>
      </c>
      <c r="M485" s="13">
        <v>325.72000000000003</v>
      </c>
      <c r="N485" s="14">
        <f t="shared" si="38"/>
        <v>2812266.4800000004</v>
      </c>
      <c r="O485" s="45">
        <f t="shared" si="39"/>
        <v>21524305.240000002</v>
      </c>
    </row>
    <row r="486" spans="1:15" x14ac:dyDescent="0.25">
      <c r="A486" s="7" t="s">
        <v>816</v>
      </c>
      <c r="B486" s="7" t="s">
        <v>817</v>
      </c>
      <c r="C486" s="12">
        <v>1996</v>
      </c>
      <c r="D486" s="13">
        <v>274.58</v>
      </c>
      <c r="E486" s="14">
        <f t="shared" si="35"/>
        <v>548061.67999999993</v>
      </c>
      <c r="F486" s="12">
        <v>21257</v>
      </c>
      <c r="G486" s="13">
        <v>272.25</v>
      </c>
      <c r="H486" s="6">
        <f t="shared" si="36"/>
        <v>5787218.25</v>
      </c>
      <c r="I486" s="12">
        <v>250</v>
      </c>
      <c r="J486" s="13">
        <v>274.58</v>
      </c>
      <c r="K486" s="14">
        <f t="shared" si="37"/>
        <v>68645</v>
      </c>
      <c r="L486" s="12">
        <v>2658</v>
      </c>
      <c r="M486" s="13">
        <v>272.25</v>
      </c>
      <c r="N486" s="14">
        <f t="shared" si="38"/>
        <v>723640.5</v>
      </c>
      <c r="O486" s="45">
        <f t="shared" si="39"/>
        <v>7127565.4299999997</v>
      </c>
    </row>
    <row r="487" spans="1:15" x14ac:dyDescent="0.25">
      <c r="A487" s="7" t="s">
        <v>818</v>
      </c>
      <c r="B487" s="7" t="s">
        <v>819</v>
      </c>
      <c r="C487" s="12">
        <v>3426</v>
      </c>
      <c r="D487" s="13">
        <v>288.19</v>
      </c>
      <c r="E487" s="14">
        <f t="shared" si="35"/>
        <v>987338.94</v>
      </c>
      <c r="F487" s="12">
        <v>16708</v>
      </c>
      <c r="G487" s="13">
        <v>285.64</v>
      </c>
      <c r="H487" s="6">
        <f t="shared" si="36"/>
        <v>4772473.12</v>
      </c>
      <c r="I487" s="12">
        <v>1744</v>
      </c>
      <c r="J487" s="13">
        <v>288.19</v>
      </c>
      <c r="K487" s="14">
        <f t="shared" si="37"/>
        <v>502603.36</v>
      </c>
      <c r="L487" s="12">
        <v>8506</v>
      </c>
      <c r="M487" s="13">
        <v>285.64</v>
      </c>
      <c r="N487" s="14">
        <f t="shared" si="38"/>
        <v>2429653.84</v>
      </c>
      <c r="O487" s="45">
        <f t="shared" si="39"/>
        <v>8692069.2600000016</v>
      </c>
    </row>
    <row r="488" spans="1:15" x14ac:dyDescent="0.25">
      <c r="A488" s="7" t="s">
        <v>820</v>
      </c>
      <c r="B488" s="7" t="s">
        <v>821</v>
      </c>
      <c r="C488" s="12">
        <v>1642</v>
      </c>
      <c r="D488" s="13">
        <v>202.02</v>
      </c>
      <c r="E488" s="14">
        <f t="shared" si="35"/>
        <v>331716.84000000003</v>
      </c>
      <c r="F488" s="12">
        <v>20256</v>
      </c>
      <c r="G488" s="13">
        <v>200.28</v>
      </c>
      <c r="H488" s="6">
        <f t="shared" si="36"/>
        <v>4056871.68</v>
      </c>
      <c r="I488" s="12">
        <v>330</v>
      </c>
      <c r="J488" s="13">
        <v>202.02</v>
      </c>
      <c r="K488" s="14">
        <f t="shared" si="37"/>
        <v>66666.600000000006</v>
      </c>
      <c r="L488" s="12">
        <v>4075</v>
      </c>
      <c r="M488" s="13">
        <v>200.28</v>
      </c>
      <c r="N488" s="14">
        <f t="shared" si="38"/>
        <v>816141</v>
      </c>
      <c r="O488" s="45">
        <f t="shared" si="39"/>
        <v>5271396.12</v>
      </c>
    </row>
    <row r="489" spans="1:15" x14ac:dyDescent="0.25">
      <c r="A489" s="7" t="s">
        <v>822</v>
      </c>
      <c r="B489" s="7" t="s">
        <v>823</v>
      </c>
      <c r="C489" s="12">
        <v>2453</v>
      </c>
      <c r="D489" s="13">
        <v>284.39</v>
      </c>
      <c r="E489" s="14">
        <f t="shared" si="35"/>
        <v>697608.66999999993</v>
      </c>
      <c r="F489" s="12">
        <v>31467</v>
      </c>
      <c r="G489" s="13">
        <v>281.97000000000003</v>
      </c>
      <c r="H489" s="6">
        <f t="shared" si="36"/>
        <v>8872749.9900000002</v>
      </c>
      <c r="I489" s="12">
        <v>0</v>
      </c>
      <c r="J489" s="13">
        <v>284.39</v>
      </c>
      <c r="K489" s="14">
        <f t="shared" si="37"/>
        <v>0</v>
      </c>
      <c r="L489" s="12">
        <v>0</v>
      </c>
      <c r="M489" s="13">
        <v>281.97000000000003</v>
      </c>
      <c r="N489" s="14">
        <f t="shared" si="38"/>
        <v>0</v>
      </c>
      <c r="O489" s="45">
        <f t="shared" si="39"/>
        <v>9570358.6600000001</v>
      </c>
    </row>
    <row r="490" spans="1:15" x14ac:dyDescent="0.25">
      <c r="A490" s="7" t="s">
        <v>824</v>
      </c>
      <c r="B490" s="7" t="s">
        <v>825</v>
      </c>
      <c r="C490" s="12">
        <v>150</v>
      </c>
      <c r="D490" s="13">
        <v>191.73</v>
      </c>
      <c r="E490" s="14">
        <f t="shared" si="35"/>
        <v>28759.5</v>
      </c>
      <c r="F490" s="12">
        <v>17568</v>
      </c>
      <c r="G490" s="13">
        <v>189.99</v>
      </c>
      <c r="H490" s="6">
        <f t="shared" si="36"/>
        <v>3337744.3200000003</v>
      </c>
      <c r="I490" s="12">
        <v>7</v>
      </c>
      <c r="J490" s="13">
        <v>191.73</v>
      </c>
      <c r="K490" s="14">
        <f t="shared" si="37"/>
        <v>1342.11</v>
      </c>
      <c r="L490" s="12">
        <v>821</v>
      </c>
      <c r="M490" s="13">
        <v>189.99</v>
      </c>
      <c r="N490" s="14">
        <f t="shared" si="38"/>
        <v>155981.79</v>
      </c>
      <c r="O490" s="45">
        <f t="shared" si="39"/>
        <v>3523827.72</v>
      </c>
    </row>
    <row r="491" spans="1:15" x14ac:dyDescent="0.25">
      <c r="A491" s="7" t="s">
        <v>826</v>
      </c>
      <c r="B491" s="7" t="s">
        <v>827</v>
      </c>
      <c r="C491" s="12">
        <v>1562</v>
      </c>
      <c r="D491" s="13">
        <v>286.35000000000002</v>
      </c>
      <c r="E491" s="14">
        <f t="shared" si="35"/>
        <v>447278.7</v>
      </c>
      <c r="F491" s="12">
        <v>13223</v>
      </c>
      <c r="G491" s="13">
        <v>283.58999999999997</v>
      </c>
      <c r="H491" s="6">
        <f t="shared" si="36"/>
        <v>3749910.57</v>
      </c>
      <c r="I491" s="12">
        <v>630</v>
      </c>
      <c r="J491" s="13">
        <v>286.35000000000002</v>
      </c>
      <c r="K491" s="14">
        <f t="shared" si="37"/>
        <v>180400.5</v>
      </c>
      <c r="L491" s="12">
        <v>5332</v>
      </c>
      <c r="M491" s="13">
        <v>283.58999999999997</v>
      </c>
      <c r="N491" s="14">
        <f t="shared" si="38"/>
        <v>1512101.88</v>
      </c>
      <c r="O491" s="45">
        <f t="shared" si="39"/>
        <v>5889691.6499999994</v>
      </c>
    </row>
    <row r="492" spans="1:15" x14ac:dyDescent="0.25">
      <c r="A492" s="7" t="s">
        <v>828</v>
      </c>
      <c r="B492" s="7" t="s">
        <v>1169</v>
      </c>
      <c r="C492" s="12">
        <v>262</v>
      </c>
      <c r="D492" s="13">
        <v>180.11</v>
      </c>
      <c r="E492" s="14">
        <f t="shared" si="35"/>
        <v>47188.820000000007</v>
      </c>
      <c r="F492" s="12">
        <v>23115</v>
      </c>
      <c r="G492" s="13">
        <v>178.59</v>
      </c>
      <c r="H492" s="6">
        <f t="shared" si="36"/>
        <v>4128107.85</v>
      </c>
      <c r="I492" s="12">
        <v>26</v>
      </c>
      <c r="J492" s="13">
        <v>180.11</v>
      </c>
      <c r="K492" s="14">
        <f t="shared" si="37"/>
        <v>4682.8600000000006</v>
      </c>
      <c r="L492" s="12">
        <v>2296</v>
      </c>
      <c r="M492" s="13">
        <v>178.59</v>
      </c>
      <c r="N492" s="14">
        <f t="shared" si="38"/>
        <v>410042.64</v>
      </c>
      <c r="O492" s="45">
        <f t="shared" si="39"/>
        <v>4590022.17</v>
      </c>
    </row>
    <row r="493" spans="1:15" x14ac:dyDescent="0.25">
      <c r="A493" s="7" t="s">
        <v>1234</v>
      </c>
      <c r="B493" s="7" t="s">
        <v>1282</v>
      </c>
      <c r="C493" s="12">
        <v>232</v>
      </c>
      <c r="D493" s="13">
        <v>221.17</v>
      </c>
      <c r="E493" s="14">
        <f t="shared" si="35"/>
        <v>51311.439999999995</v>
      </c>
      <c r="F493" s="12">
        <v>19362</v>
      </c>
      <c r="G493" s="13">
        <v>219.31</v>
      </c>
      <c r="H493" s="6">
        <f t="shared" si="36"/>
        <v>4246280.22</v>
      </c>
      <c r="I493" s="12">
        <v>0</v>
      </c>
      <c r="J493" s="13">
        <v>221.17</v>
      </c>
      <c r="K493" s="14">
        <f t="shared" si="37"/>
        <v>0</v>
      </c>
      <c r="L493" s="12">
        <v>0</v>
      </c>
      <c r="M493" s="13">
        <v>219.31</v>
      </c>
      <c r="N493" s="14">
        <f t="shared" si="38"/>
        <v>0</v>
      </c>
      <c r="O493" s="45">
        <f t="shared" si="39"/>
        <v>4297591.66</v>
      </c>
    </row>
    <row r="494" spans="1:15" x14ac:dyDescent="0.25">
      <c r="A494" s="7" t="s">
        <v>830</v>
      </c>
      <c r="B494" s="7" t="s">
        <v>1170</v>
      </c>
      <c r="C494" s="12">
        <v>789</v>
      </c>
      <c r="D494" s="13">
        <v>223.79</v>
      </c>
      <c r="E494" s="14">
        <f t="shared" si="35"/>
        <v>176570.31</v>
      </c>
      <c r="F494" s="12">
        <v>34117</v>
      </c>
      <c r="G494" s="13">
        <v>221.88</v>
      </c>
      <c r="H494" s="6">
        <f t="shared" si="36"/>
        <v>7569879.96</v>
      </c>
      <c r="I494" s="12">
        <v>56</v>
      </c>
      <c r="J494" s="13">
        <v>223.79</v>
      </c>
      <c r="K494" s="14">
        <f t="shared" si="37"/>
        <v>12532.24</v>
      </c>
      <c r="L494" s="12">
        <v>2426</v>
      </c>
      <c r="M494" s="13">
        <v>221.88</v>
      </c>
      <c r="N494" s="14">
        <f t="shared" si="38"/>
        <v>538280.88</v>
      </c>
      <c r="O494" s="45">
        <f t="shared" si="39"/>
        <v>8297263.3899999997</v>
      </c>
    </row>
    <row r="495" spans="1:15" x14ac:dyDescent="0.25">
      <c r="A495" s="7" t="s">
        <v>832</v>
      </c>
      <c r="B495" s="7" t="s">
        <v>833</v>
      </c>
      <c r="C495" s="12">
        <v>296</v>
      </c>
      <c r="D495" s="13">
        <v>214.34</v>
      </c>
      <c r="E495" s="14">
        <f t="shared" si="35"/>
        <v>63444.639999999999</v>
      </c>
      <c r="F495" s="12">
        <v>29315</v>
      </c>
      <c r="G495" s="13">
        <v>212.49</v>
      </c>
      <c r="H495" s="6">
        <f t="shared" si="36"/>
        <v>6229144.3500000006</v>
      </c>
      <c r="I495" s="12">
        <v>0</v>
      </c>
      <c r="J495" s="13">
        <v>214.34</v>
      </c>
      <c r="K495" s="14">
        <f t="shared" si="37"/>
        <v>0</v>
      </c>
      <c r="L495" s="12">
        <v>0</v>
      </c>
      <c r="M495" s="13">
        <v>212.49</v>
      </c>
      <c r="N495" s="14">
        <f t="shared" si="38"/>
        <v>0</v>
      </c>
      <c r="O495" s="45">
        <f t="shared" si="39"/>
        <v>6292588.9900000002</v>
      </c>
    </row>
    <row r="496" spans="1:15" x14ac:dyDescent="0.25">
      <c r="A496" s="7" t="s">
        <v>834</v>
      </c>
      <c r="B496" s="7" t="s">
        <v>835</v>
      </c>
      <c r="C496" s="12">
        <v>1348</v>
      </c>
      <c r="D496" s="13">
        <v>188.23</v>
      </c>
      <c r="E496" s="14">
        <f t="shared" si="35"/>
        <v>253734.03999999998</v>
      </c>
      <c r="F496" s="12">
        <v>15782</v>
      </c>
      <c r="G496" s="13">
        <v>186.89</v>
      </c>
      <c r="H496" s="6">
        <f t="shared" si="36"/>
        <v>2949497.98</v>
      </c>
      <c r="I496" s="12">
        <v>0</v>
      </c>
      <c r="J496" s="13">
        <v>188.23</v>
      </c>
      <c r="K496" s="14">
        <f t="shared" si="37"/>
        <v>0</v>
      </c>
      <c r="L496" s="12">
        <v>0</v>
      </c>
      <c r="M496" s="13">
        <v>186.89</v>
      </c>
      <c r="N496" s="14">
        <f t="shared" si="38"/>
        <v>0</v>
      </c>
      <c r="O496" s="45">
        <f t="shared" si="39"/>
        <v>3203232.02</v>
      </c>
    </row>
    <row r="497" spans="1:15" x14ac:dyDescent="0.25">
      <c r="A497" s="7" t="s">
        <v>836</v>
      </c>
      <c r="B497" s="7" t="s">
        <v>837</v>
      </c>
      <c r="C497" s="12">
        <v>4565</v>
      </c>
      <c r="D497" s="13">
        <v>418.42</v>
      </c>
      <c r="E497" s="14">
        <f t="shared" si="35"/>
        <v>1910087.3</v>
      </c>
      <c r="F497" s="12">
        <v>12738</v>
      </c>
      <c r="G497" s="13">
        <v>415.92</v>
      </c>
      <c r="H497" s="6">
        <f t="shared" si="36"/>
        <v>5297988.96</v>
      </c>
      <c r="I497" s="12">
        <v>2030</v>
      </c>
      <c r="J497" s="13">
        <v>418.42</v>
      </c>
      <c r="K497" s="14">
        <f t="shared" si="37"/>
        <v>849392.6</v>
      </c>
      <c r="L497" s="12">
        <v>5665</v>
      </c>
      <c r="M497" s="13">
        <v>415.92</v>
      </c>
      <c r="N497" s="14">
        <f t="shared" si="38"/>
        <v>2356186.8000000003</v>
      </c>
      <c r="O497" s="45">
        <f t="shared" si="39"/>
        <v>10413655.66</v>
      </c>
    </row>
    <row r="498" spans="1:15" x14ac:dyDescent="0.25">
      <c r="A498" s="7" t="s">
        <v>1337</v>
      </c>
      <c r="B498" s="7" t="s">
        <v>1359</v>
      </c>
      <c r="C498" s="12">
        <v>441</v>
      </c>
      <c r="D498" s="13">
        <v>239.82</v>
      </c>
      <c r="E498" s="14">
        <f t="shared" si="35"/>
        <v>105760.62</v>
      </c>
      <c r="F498" s="12">
        <v>56433</v>
      </c>
      <c r="G498" s="13">
        <v>237.61</v>
      </c>
      <c r="H498" s="6">
        <f t="shared" si="36"/>
        <v>13409045.130000001</v>
      </c>
      <c r="I498" s="12">
        <v>47</v>
      </c>
      <c r="J498" s="13">
        <v>239.82</v>
      </c>
      <c r="K498" s="14">
        <f t="shared" si="37"/>
        <v>11271.539999999999</v>
      </c>
      <c r="L498" s="12">
        <v>6029</v>
      </c>
      <c r="M498" s="13">
        <v>237.61</v>
      </c>
      <c r="N498" s="14">
        <f t="shared" si="38"/>
        <v>1432550.6900000002</v>
      </c>
      <c r="O498" s="45">
        <f t="shared" si="39"/>
        <v>14958627.979999999</v>
      </c>
    </row>
    <row r="499" spans="1:15" x14ac:dyDescent="0.25">
      <c r="A499" s="7" t="s">
        <v>838</v>
      </c>
      <c r="B499" s="7" t="s">
        <v>1171</v>
      </c>
      <c r="C499" s="12">
        <v>14676</v>
      </c>
      <c r="D499" s="13">
        <v>311.14</v>
      </c>
      <c r="E499" s="14">
        <f t="shared" si="35"/>
        <v>4566290.6399999997</v>
      </c>
      <c r="F499" s="12">
        <v>61513</v>
      </c>
      <c r="G499" s="13">
        <v>308.55</v>
      </c>
      <c r="H499" s="6">
        <f t="shared" si="36"/>
        <v>18979836.150000002</v>
      </c>
      <c r="I499" s="12">
        <v>5787</v>
      </c>
      <c r="J499" s="13">
        <v>311.14</v>
      </c>
      <c r="K499" s="14">
        <f t="shared" si="37"/>
        <v>1800567.18</v>
      </c>
      <c r="L499" s="12">
        <v>24257</v>
      </c>
      <c r="M499" s="13">
        <v>308.55</v>
      </c>
      <c r="N499" s="14">
        <f t="shared" si="38"/>
        <v>7484497.3500000006</v>
      </c>
      <c r="O499" s="45">
        <f t="shared" si="39"/>
        <v>32831191.320000004</v>
      </c>
    </row>
    <row r="500" spans="1:15" x14ac:dyDescent="0.25">
      <c r="A500" s="7" t="s">
        <v>840</v>
      </c>
      <c r="B500" s="7" t="s">
        <v>841</v>
      </c>
      <c r="C500" s="12">
        <v>0</v>
      </c>
      <c r="D500" s="13">
        <v>225.21</v>
      </c>
      <c r="E500" s="14">
        <f t="shared" si="35"/>
        <v>0</v>
      </c>
      <c r="F500" s="12">
        <v>65273</v>
      </c>
      <c r="G500" s="13">
        <v>223.32</v>
      </c>
      <c r="H500" s="6">
        <f t="shared" si="36"/>
        <v>14576766.359999999</v>
      </c>
      <c r="I500" s="12">
        <v>0</v>
      </c>
      <c r="J500" s="13">
        <v>225.21</v>
      </c>
      <c r="K500" s="14">
        <f t="shared" si="37"/>
        <v>0</v>
      </c>
      <c r="L500" s="12">
        <v>1141</v>
      </c>
      <c r="M500" s="13">
        <v>223.32</v>
      </c>
      <c r="N500" s="14">
        <f t="shared" si="38"/>
        <v>254808.12</v>
      </c>
      <c r="O500" s="45">
        <f t="shared" si="39"/>
        <v>14831574.479999999</v>
      </c>
    </row>
    <row r="501" spans="1:15" x14ac:dyDescent="0.25">
      <c r="A501" s="7" t="s">
        <v>842</v>
      </c>
      <c r="B501" s="7" t="s">
        <v>843</v>
      </c>
      <c r="C501" s="12">
        <v>12974</v>
      </c>
      <c r="D501" s="13">
        <v>315.93</v>
      </c>
      <c r="E501" s="14">
        <f t="shared" si="35"/>
        <v>4098875.8200000003</v>
      </c>
      <c r="F501" s="12">
        <v>70284</v>
      </c>
      <c r="G501" s="13">
        <v>313.92</v>
      </c>
      <c r="H501" s="6">
        <f t="shared" si="36"/>
        <v>22063553.280000001</v>
      </c>
      <c r="I501" s="12">
        <v>2361</v>
      </c>
      <c r="J501" s="13">
        <v>315.93</v>
      </c>
      <c r="K501" s="14">
        <f t="shared" si="37"/>
        <v>745910.73</v>
      </c>
      <c r="L501" s="12">
        <v>12792</v>
      </c>
      <c r="M501" s="13">
        <v>313.92</v>
      </c>
      <c r="N501" s="14">
        <f t="shared" si="38"/>
        <v>4015664.64</v>
      </c>
      <c r="O501" s="45">
        <f t="shared" si="39"/>
        <v>30924004.470000003</v>
      </c>
    </row>
    <row r="502" spans="1:15" x14ac:dyDescent="0.25">
      <c r="A502" s="7" t="s">
        <v>1172</v>
      </c>
      <c r="B502" s="7" t="s">
        <v>1173</v>
      </c>
      <c r="C502" s="12">
        <v>404</v>
      </c>
      <c r="D502" s="13">
        <v>234.9</v>
      </c>
      <c r="E502" s="14">
        <f t="shared" si="35"/>
        <v>94899.6</v>
      </c>
      <c r="F502" s="12">
        <v>961</v>
      </c>
      <c r="G502" s="13">
        <v>232.61</v>
      </c>
      <c r="H502" s="6">
        <f t="shared" si="36"/>
        <v>223538.21000000002</v>
      </c>
      <c r="I502" s="12">
        <v>0</v>
      </c>
      <c r="J502" s="13">
        <v>234.9</v>
      </c>
      <c r="K502" s="14">
        <f t="shared" si="37"/>
        <v>0</v>
      </c>
      <c r="L502" s="12">
        <v>0</v>
      </c>
      <c r="M502" s="13">
        <v>232.61</v>
      </c>
      <c r="N502" s="14">
        <f t="shared" si="38"/>
        <v>0</v>
      </c>
      <c r="O502" s="45">
        <f t="shared" si="39"/>
        <v>318437.81000000006</v>
      </c>
    </row>
    <row r="503" spans="1:15" x14ac:dyDescent="0.25">
      <c r="A503" s="7" t="s">
        <v>844</v>
      </c>
      <c r="B503" s="7" t="s">
        <v>845</v>
      </c>
      <c r="C503" s="12">
        <v>523</v>
      </c>
      <c r="D503" s="13">
        <v>203.31</v>
      </c>
      <c r="E503" s="14">
        <f t="shared" si="35"/>
        <v>106331.13</v>
      </c>
      <c r="F503" s="12">
        <v>19043</v>
      </c>
      <c r="G503" s="13">
        <v>201.63</v>
      </c>
      <c r="H503" s="6">
        <f t="shared" si="36"/>
        <v>3839640.09</v>
      </c>
      <c r="I503" s="12">
        <v>41</v>
      </c>
      <c r="J503" s="13">
        <v>203.31</v>
      </c>
      <c r="K503" s="14">
        <f t="shared" si="37"/>
        <v>8335.7100000000009</v>
      </c>
      <c r="L503" s="12">
        <v>1477</v>
      </c>
      <c r="M503" s="13">
        <v>201.63</v>
      </c>
      <c r="N503" s="14">
        <f t="shared" si="38"/>
        <v>297807.51</v>
      </c>
      <c r="O503" s="45">
        <f t="shared" si="39"/>
        <v>4252114.4399999995</v>
      </c>
    </row>
    <row r="504" spans="1:15" x14ac:dyDescent="0.25">
      <c r="A504" s="7" t="s">
        <v>846</v>
      </c>
      <c r="B504" s="7" t="s">
        <v>1174</v>
      </c>
      <c r="C504" s="12">
        <v>0</v>
      </c>
      <c r="D504" s="13">
        <v>229.8</v>
      </c>
      <c r="E504" s="14">
        <f t="shared" si="35"/>
        <v>0</v>
      </c>
      <c r="F504" s="12">
        <v>6667</v>
      </c>
      <c r="G504" s="13">
        <v>227.76</v>
      </c>
      <c r="H504" s="6">
        <f t="shared" si="36"/>
        <v>1518475.92</v>
      </c>
      <c r="I504" s="12">
        <v>0</v>
      </c>
      <c r="J504" s="13">
        <v>229.8</v>
      </c>
      <c r="K504" s="14">
        <f t="shared" si="37"/>
        <v>0</v>
      </c>
      <c r="L504" s="12">
        <v>1088</v>
      </c>
      <c r="M504" s="13">
        <v>227.76</v>
      </c>
      <c r="N504" s="14">
        <f t="shared" si="38"/>
        <v>247802.88</v>
      </c>
      <c r="O504" s="45">
        <f t="shared" si="39"/>
        <v>1766278.7999999998</v>
      </c>
    </row>
    <row r="505" spans="1:15" x14ac:dyDescent="0.25">
      <c r="A505" s="7" t="s">
        <v>1338</v>
      </c>
      <c r="B505" s="7" t="s">
        <v>1391</v>
      </c>
      <c r="C505" s="12">
        <v>0</v>
      </c>
      <c r="D505" s="13">
        <v>189.83</v>
      </c>
      <c r="E505" s="14">
        <f t="shared" si="35"/>
        <v>0</v>
      </c>
      <c r="F505" s="12">
        <v>4625</v>
      </c>
      <c r="G505" s="13">
        <v>188.26</v>
      </c>
      <c r="H505" s="6">
        <f t="shared" si="36"/>
        <v>870702.5</v>
      </c>
      <c r="I505" s="12">
        <v>0</v>
      </c>
      <c r="J505" s="13">
        <v>189.83</v>
      </c>
      <c r="K505" s="14">
        <f t="shared" si="37"/>
        <v>0</v>
      </c>
      <c r="L505" s="12">
        <v>930</v>
      </c>
      <c r="M505" s="13">
        <v>188.26</v>
      </c>
      <c r="N505" s="14">
        <f t="shared" si="38"/>
        <v>175081.8</v>
      </c>
      <c r="O505" s="45">
        <f t="shared" si="39"/>
        <v>1045784.3</v>
      </c>
    </row>
    <row r="506" spans="1:15" x14ac:dyDescent="0.25">
      <c r="A506" s="7" t="s">
        <v>848</v>
      </c>
      <c r="B506" s="7" t="s">
        <v>849</v>
      </c>
      <c r="C506" s="12">
        <v>0</v>
      </c>
      <c r="D506" s="13">
        <v>200.06</v>
      </c>
      <c r="E506" s="14">
        <f t="shared" si="35"/>
        <v>0</v>
      </c>
      <c r="F506" s="12">
        <v>15612</v>
      </c>
      <c r="G506" s="13">
        <v>198.42</v>
      </c>
      <c r="H506" s="6">
        <f t="shared" si="36"/>
        <v>3097733.04</v>
      </c>
      <c r="I506" s="12">
        <v>0</v>
      </c>
      <c r="J506" s="13">
        <v>200.06</v>
      </c>
      <c r="K506" s="14">
        <f t="shared" si="37"/>
        <v>0</v>
      </c>
      <c r="L506" s="12">
        <v>433</v>
      </c>
      <c r="M506" s="13">
        <v>198.42</v>
      </c>
      <c r="N506" s="14">
        <f t="shared" si="38"/>
        <v>85915.86</v>
      </c>
      <c r="O506" s="45">
        <f t="shared" si="39"/>
        <v>3183648.9</v>
      </c>
    </row>
    <row r="507" spans="1:15" x14ac:dyDescent="0.25">
      <c r="A507" s="7" t="s">
        <v>1235</v>
      </c>
      <c r="B507" s="7" t="s">
        <v>850</v>
      </c>
      <c r="C507" s="12">
        <v>1126</v>
      </c>
      <c r="D507" s="13">
        <v>274.49</v>
      </c>
      <c r="E507" s="14">
        <f t="shared" si="35"/>
        <v>309075.74</v>
      </c>
      <c r="F507" s="12">
        <v>28272</v>
      </c>
      <c r="G507" s="13">
        <v>271.86</v>
      </c>
      <c r="H507" s="6">
        <f t="shared" si="36"/>
        <v>7686025.9199999999</v>
      </c>
      <c r="I507" s="12">
        <v>404</v>
      </c>
      <c r="J507" s="13">
        <v>274.49</v>
      </c>
      <c r="K507" s="14">
        <f t="shared" si="37"/>
        <v>110893.96</v>
      </c>
      <c r="L507" s="12">
        <v>10137</v>
      </c>
      <c r="M507" s="13">
        <v>271.86</v>
      </c>
      <c r="N507" s="14">
        <f t="shared" si="38"/>
        <v>2755844.8200000003</v>
      </c>
      <c r="O507" s="45">
        <f t="shared" si="39"/>
        <v>10861840.440000001</v>
      </c>
    </row>
    <row r="508" spans="1:15" x14ac:dyDescent="0.25">
      <c r="A508" s="7" t="s">
        <v>851</v>
      </c>
      <c r="B508" s="7" t="s">
        <v>852</v>
      </c>
      <c r="C508" s="12">
        <v>17077</v>
      </c>
      <c r="D508" s="13">
        <v>308.72000000000003</v>
      </c>
      <c r="E508" s="14">
        <f t="shared" si="35"/>
        <v>5272011.4400000004</v>
      </c>
      <c r="F508" s="12">
        <v>64338</v>
      </c>
      <c r="G508" s="13">
        <v>305.87</v>
      </c>
      <c r="H508" s="6">
        <f t="shared" si="36"/>
        <v>19679064.059999999</v>
      </c>
      <c r="I508" s="12">
        <v>2914</v>
      </c>
      <c r="J508" s="13">
        <v>308.72000000000003</v>
      </c>
      <c r="K508" s="14">
        <f t="shared" si="37"/>
        <v>899610.08000000007</v>
      </c>
      <c r="L508" s="12">
        <v>10977</v>
      </c>
      <c r="M508" s="13">
        <v>305.87</v>
      </c>
      <c r="N508" s="14">
        <f t="shared" si="38"/>
        <v>3357534.99</v>
      </c>
      <c r="O508" s="45">
        <f t="shared" si="39"/>
        <v>29208220.57</v>
      </c>
    </row>
    <row r="509" spans="1:15" x14ac:dyDescent="0.25">
      <c r="A509" s="7" t="s">
        <v>853</v>
      </c>
      <c r="B509" s="7" t="s">
        <v>1315</v>
      </c>
      <c r="C509" s="12">
        <v>1076</v>
      </c>
      <c r="D509" s="13">
        <v>234.34</v>
      </c>
      <c r="E509" s="14">
        <f t="shared" si="35"/>
        <v>252149.84</v>
      </c>
      <c r="F509" s="12">
        <v>52746</v>
      </c>
      <c r="G509" s="13">
        <v>232.41</v>
      </c>
      <c r="H509" s="6">
        <f t="shared" si="36"/>
        <v>12258697.859999999</v>
      </c>
      <c r="I509" s="12">
        <v>53</v>
      </c>
      <c r="J509" s="13">
        <v>234.34</v>
      </c>
      <c r="K509" s="14">
        <f t="shared" si="37"/>
        <v>12420.02</v>
      </c>
      <c r="L509" s="12">
        <v>2611</v>
      </c>
      <c r="M509" s="13">
        <v>232.41</v>
      </c>
      <c r="N509" s="14">
        <f t="shared" si="38"/>
        <v>606822.51</v>
      </c>
      <c r="O509" s="45">
        <f t="shared" si="39"/>
        <v>13130090.229999999</v>
      </c>
    </row>
    <row r="510" spans="1:15" x14ac:dyDescent="0.25">
      <c r="A510" s="7" t="s">
        <v>854</v>
      </c>
      <c r="B510" s="7" t="s">
        <v>1316</v>
      </c>
      <c r="C510" s="12">
        <v>962</v>
      </c>
      <c r="D510" s="13">
        <v>234.99</v>
      </c>
      <c r="E510" s="14">
        <f t="shared" si="35"/>
        <v>226060.38</v>
      </c>
      <c r="F510" s="12">
        <v>24440</v>
      </c>
      <c r="G510" s="13">
        <v>233.19</v>
      </c>
      <c r="H510" s="6">
        <f t="shared" si="36"/>
        <v>5699163.5999999996</v>
      </c>
      <c r="I510" s="12">
        <v>25</v>
      </c>
      <c r="J510" s="13">
        <v>234.99</v>
      </c>
      <c r="K510" s="14">
        <f t="shared" si="37"/>
        <v>5874.75</v>
      </c>
      <c r="L510" s="12">
        <v>645</v>
      </c>
      <c r="M510" s="13">
        <v>233.19</v>
      </c>
      <c r="N510" s="14">
        <f t="shared" si="38"/>
        <v>150407.54999999999</v>
      </c>
      <c r="O510" s="45">
        <f t="shared" si="39"/>
        <v>6081506.2799999993</v>
      </c>
    </row>
    <row r="511" spans="1:15" x14ac:dyDescent="0.25">
      <c r="A511" s="7" t="s">
        <v>1139</v>
      </c>
      <c r="B511" s="7" t="s">
        <v>1317</v>
      </c>
      <c r="C511" s="12">
        <v>19912</v>
      </c>
      <c r="D511" s="13">
        <v>206.22</v>
      </c>
      <c r="E511" s="14">
        <f t="shared" si="35"/>
        <v>4106252.64</v>
      </c>
      <c r="F511" s="12">
        <v>0</v>
      </c>
      <c r="G511" s="13">
        <v>204.38</v>
      </c>
      <c r="H511" s="6">
        <f t="shared" si="36"/>
        <v>0</v>
      </c>
      <c r="I511" s="12">
        <v>2235</v>
      </c>
      <c r="J511" s="13">
        <v>206.22</v>
      </c>
      <c r="K511" s="14">
        <f t="shared" si="37"/>
        <v>460901.7</v>
      </c>
      <c r="L511" s="12">
        <v>0</v>
      </c>
      <c r="M511" s="13">
        <v>204.38</v>
      </c>
      <c r="N511" s="14">
        <f t="shared" si="38"/>
        <v>0</v>
      </c>
      <c r="O511" s="45">
        <f t="shared" si="39"/>
        <v>4567154.34</v>
      </c>
    </row>
    <row r="512" spans="1:15" x14ac:dyDescent="0.25">
      <c r="A512" s="7" t="s">
        <v>856</v>
      </c>
      <c r="B512" s="7" t="s">
        <v>857</v>
      </c>
      <c r="C512" s="12">
        <v>769</v>
      </c>
      <c r="D512" s="13">
        <v>280.07</v>
      </c>
      <c r="E512" s="14">
        <f t="shared" si="35"/>
        <v>215373.83</v>
      </c>
      <c r="F512" s="12">
        <v>19211</v>
      </c>
      <c r="G512" s="13">
        <v>277.41000000000003</v>
      </c>
      <c r="H512" s="6">
        <f t="shared" si="36"/>
        <v>5329323.5100000007</v>
      </c>
      <c r="I512" s="12">
        <v>103</v>
      </c>
      <c r="J512" s="13">
        <v>280.07</v>
      </c>
      <c r="K512" s="14">
        <f t="shared" si="37"/>
        <v>28847.21</v>
      </c>
      <c r="L512" s="12">
        <v>2580</v>
      </c>
      <c r="M512" s="13">
        <v>277.41000000000003</v>
      </c>
      <c r="N512" s="14">
        <f t="shared" si="38"/>
        <v>715717.8</v>
      </c>
      <c r="O512" s="45">
        <f t="shared" si="39"/>
        <v>6289262.3500000006</v>
      </c>
    </row>
    <row r="513" spans="1:15" x14ac:dyDescent="0.25">
      <c r="A513" s="7" t="s">
        <v>858</v>
      </c>
      <c r="B513" s="7" t="s">
        <v>859</v>
      </c>
      <c r="C513" s="12">
        <v>193</v>
      </c>
      <c r="D513" s="13">
        <v>250.5</v>
      </c>
      <c r="E513" s="14">
        <f t="shared" si="35"/>
        <v>48346.5</v>
      </c>
      <c r="F513" s="12">
        <v>28317</v>
      </c>
      <c r="G513" s="13">
        <v>248.2</v>
      </c>
      <c r="H513" s="6">
        <f t="shared" si="36"/>
        <v>7028279.3999999994</v>
      </c>
      <c r="I513" s="12">
        <v>20</v>
      </c>
      <c r="J513" s="13">
        <v>250.5</v>
      </c>
      <c r="K513" s="14">
        <f t="shared" si="37"/>
        <v>5010</v>
      </c>
      <c r="L513" s="12">
        <v>2875</v>
      </c>
      <c r="M513" s="13">
        <v>248.2</v>
      </c>
      <c r="N513" s="14">
        <f t="shared" si="38"/>
        <v>713575</v>
      </c>
      <c r="O513" s="45">
        <f t="shared" si="39"/>
        <v>7795210.8999999994</v>
      </c>
    </row>
    <row r="514" spans="1:15" x14ac:dyDescent="0.25">
      <c r="A514" s="7" t="s">
        <v>1003</v>
      </c>
      <c r="B514" s="7" t="s">
        <v>1284</v>
      </c>
      <c r="C514" s="12">
        <v>3012</v>
      </c>
      <c r="D514" s="13">
        <v>421.6</v>
      </c>
      <c r="E514" s="14">
        <f t="shared" si="35"/>
        <v>1269859.2</v>
      </c>
      <c r="F514" s="12">
        <v>38463</v>
      </c>
      <c r="G514" s="13">
        <v>418.33</v>
      </c>
      <c r="H514" s="6">
        <f t="shared" si="36"/>
        <v>16090226.789999999</v>
      </c>
      <c r="I514" s="12">
        <v>1115</v>
      </c>
      <c r="J514" s="13">
        <v>421.6</v>
      </c>
      <c r="K514" s="14">
        <f t="shared" si="37"/>
        <v>470084</v>
      </c>
      <c r="L514" s="12">
        <v>14238</v>
      </c>
      <c r="M514" s="13">
        <v>418.33</v>
      </c>
      <c r="N514" s="14">
        <f t="shared" si="38"/>
        <v>5956182.54</v>
      </c>
      <c r="O514" s="45">
        <f t="shared" si="39"/>
        <v>23786352.529999997</v>
      </c>
    </row>
    <row r="515" spans="1:15" x14ac:dyDescent="0.25">
      <c r="A515" s="7" t="s">
        <v>860</v>
      </c>
      <c r="B515" s="7" t="s">
        <v>861</v>
      </c>
      <c r="C515" s="12">
        <v>0</v>
      </c>
      <c r="D515" s="13">
        <v>206.26</v>
      </c>
      <c r="E515" s="14">
        <f t="shared" si="35"/>
        <v>0</v>
      </c>
      <c r="F515" s="12">
        <v>21099</v>
      </c>
      <c r="G515" s="13">
        <v>204.79</v>
      </c>
      <c r="H515" s="6">
        <f t="shared" si="36"/>
        <v>4320864.21</v>
      </c>
      <c r="I515" s="12">
        <v>0</v>
      </c>
      <c r="J515" s="13">
        <v>206.26</v>
      </c>
      <c r="K515" s="14">
        <f t="shared" si="37"/>
        <v>0</v>
      </c>
      <c r="L515" s="12">
        <v>180</v>
      </c>
      <c r="M515" s="13">
        <v>204.79</v>
      </c>
      <c r="N515" s="14">
        <f t="shared" si="38"/>
        <v>36862.199999999997</v>
      </c>
      <c r="O515" s="45">
        <f t="shared" si="39"/>
        <v>4357726.41</v>
      </c>
    </row>
    <row r="516" spans="1:15" x14ac:dyDescent="0.25">
      <c r="A516" s="7" t="s">
        <v>862</v>
      </c>
      <c r="B516" s="7" t="s">
        <v>863</v>
      </c>
      <c r="C516" s="12">
        <v>543</v>
      </c>
      <c r="D516" s="13">
        <v>283.33</v>
      </c>
      <c r="E516" s="14">
        <f t="shared" si="35"/>
        <v>153848.19</v>
      </c>
      <c r="F516" s="12">
        <v>20377</v>
      </c>
      <c r="G516" s="13">
        <v>280.55</v>
      </c>
      <c r="H516" s="6">
        <f t="shared" si="36"/>
        <v>5716767.3500000006</v>
      </c>
      <c r="I516" s="12">
        <v>87</v>
      </c>
      <c r="J516" s="13">
        <v>283.33</v>
      </c>
      <c r="K516" s="14">
        <f t="shared" si="37"/>
        <v>24649.71</v>
      </c>
      <c r="L516" s="12">
        <v>3277</v>
      </c>
      <c r="M516" s="13">
        <v>280.55</v>
      </c>
      <c r="N516" s="14">
        <f t="shared" si="38"/>
        <v>919362.35000000009</v>
      </c>
      <c r="O516" s="45">
        <f t="shared" si="39"/>
        <v>6814627.6000000015</v>
      </c>
    </row>
    <row r="517" spans="1:15" x14ac:dyDescent="0.25">
      <c r="A517" s="7" t="s">
        <v>1236</v>
      </c>
      <c r="B517" s="7" t="s">
        <v>1318</v>
      </c>
      <c r="C517" s="12">
        <v>1772</v>
      </c>
      <c r="D517" s="13">
        <v>204.37</v>
      </c>
      <c r="E517" s="14">
        <f t="shared" si="35"/>
        <v>362143.64</v>
      </c>
      <c r="F517" s="12">
        <v>52808</v>
      </c>
      <c r="G517" s="13">
        <v>202.6</v>
      </c>
      <c r="H517" s="6">
        <f t="shared" si="36"/>
        <v>10698900.799999999</v>
      </c>
      <c r="I517" s="12">
        <v>280</v>
      </c>
      <c r="J517" s="13">
        <v>204.37</v>
      </c>
      <c r="K517" s="14">
        <f t="shared" si="37"/>
        <v>57223.6</v>
      </c>
      <c r="L517" s="12">
        <v>8332</v>
      </c>
      <c r="M517" s="13">
        <v>202.6</v>
      </c>
      <c r="N517" s="14">
        <f t="shared" si="38"/>
        <v>1688063.2</v>
      </c>
      <c r="O517" s="45">
        <f t="shared" si="39"/>
        <v>12806331.239999998</v>
      </c>
    </row>
    <row r="518" spans="1:15" x14ac:dyDescent="0.25">
      <c r="A518" s="7" t="s">
        <v>1339</v>
      </c>
      <c r="B518" s="7" t="s">
        <v>1360</v>
      </c>
      <c r="C518" s="12">
        <v>0</v>
      </c>
      <c r="D518" s="13">
        <v>191.49</v>
      </c>
      <c r="E518" s="14">
        <f t="shared" si="35"/>
        <v>0</v>
      </c>
      <c r="F518" s="12">
        <v>12753</v>
      </c>
      <c r="G518" s="13">
        <v>189.87</v>
      </c>
      <c r="H518" s="6">
        <f t="shared" si="36"/>
        <v>2421412.11</v>
      </c>
      <c r="I518" s="12">
        <v>0</v>
      </c>
      <c r="J518" s="13">
        <v>191.49</v>
      </c>
      <c r="K518" s="14">
        <f t="shared" si="37"/>
        <v>0</v>
      </c>
      <c r="L518" s="12">
        <v>1574</v>
      </c>
      <c r="M518" s="13">
        <v>189.87</v>
      </c>
      <c r="N518" s="14">
        <f t="shared" si="38"/>
        <v>298855.38</v>
      </c>
      <c r="O518" s="45">
        <f t="shared" si="39"/>
        <v>2720267.4899999998</v>
      </c>
    </row>
    <row r="519" spans="1:15" x14ac:dyDescent="0.25">
      <c r="A519" s="7" t="s">
        <v>864</v>
      </c>
      <c r="B519" s="7" t="s">
        <v>865</v>
      </c>
      <c r="C519" s="12">
        <v>1036</v>
      </c>
      <c r="D519" s="13">
        <v>216.16</v>
      </c>
      <c r="E519" s="14">
        <f t="shared" si="35"/>
        <v>223941.76000000001</v>
      </c>
      <c r="F519" s="12">
        <v>18892</v>
      </c>
      <c r="G519" s="13">
        <v>214.35</v>
      </c>
      <c r="H519" s="6">
        <f t="shared" si="36"/>
        <v>4049500.1999999997</v>
      </c>
      <c r="I519" s="12">
        <v>81</v>
      </c>
      <c r="J519" s="13">
        <v>216.16</v>
      </c>
      <c r="K519" s="14">
        <f t="shared" si="37"/>
        <v>17508.96</v>
      </c>
      <c r="L519" s="12">
        <v>1483</v>
      </c>
      <c r="M519" s="13">
        <v>214.35</v>
      </c>
      <c r="N519" s="14">
        <f t="shared" si="38"/>
        <v>317881.05</v>
      </c>
      <c r="O519" s="45">
        <f t="shared" si="39"/>
        <v>4608831.97</v>
      </c>
    </row>
    <row r="520" spans="1:15" x14ac:dyDescent="0.25">
      <c r="A520" s="7" t="s">
        <v>1340</v>
      </c>
      <c r="B520" s="7" t="s">
        <v>1361</v>
      </c>
      <c r="C520" s="12">
        <v>1226</v>
      </c>
      <c r="D520" s="13">
        <v>262.41000000000003</v>
      </c>
      <c r="E520" s="14">
        <f t="shared" si="35"/>
        <v>321714.66000000003</v>
      </c>
      <c r="F520" s="12">
        <v>29743</v>
      </c>
      <c r="G520" s="13">
        <v>259.93</v>
      </c>
      <c r="H520" s="6">
        <f t="shared" si="36"/>
        <v>7731097.9900000002</v>
      </c>
      <c r="I520" s="12">
        <v>284</v>
      </c>
      <c r="J520" s="13">
        <v>262.41000000000003</v>
      </c>
      <c r="K520" s="14">
        <f t="shared" si="37"/>
        <v>74524.44</v>
      </c>
      <c r="L520" s="12">
        <v>6892</v>
      </c>
      <c r="M520" s="13">
        <v>259.93</v>
      </c>
      <c r="N520" s="14">
        <f t="shared" si="38"/>
        <v>1791437.56</v>
      </c>
      <c r="O520" s="45">
        <f t="shared" si="39"/>
        <v>9918774.6500000004</v>
      </c>
    </row>
    <row r="521" spans="1:15" x14ac:dyDescent="0.25">
      <c r="A521" s="7" t="s">
        <v>1175</v>
      </c>
      <c r="B521" s="7" t="s">
        <v>1176</v>
      </c>
      <c r="C521" s="12">
        <v>446</v>
      </c>
      <c r="D521" s="13">
        <v>219.17</v>
      </c>
      <c r="E521" s="14">
        <f t="shared" si="35"/>
        <v>97749.819999999992</v>
      </c>
      <c r="F521" s="12">
        <v>29348</v>
      </c>
      <c r="G521" s="13">
        <v>217.41</v>
      </c>
      <c r="H521" s="6">
        <f t="shared" si="36"/>
        <v>6380548.6799999997</v>
      </c>
      <c r="I521" s="12">
        <v>40</v>
      </c>
      <c r="J521" s="13">
        <v>219.17</v>
      </c>
      <c r="K521" s="14">
        <f t="shared" si="37"/>
        <v>8766.7999999999993</v>
      </c>
      <c r="L521" s="12">
        <v>2638</v>
      </c>
      <c r="M521" s="13">
        <v>217.41</v>
      </c>
      <c r="N521" s="14">
        <f t="shared" si="38"/>
        <v>573527.57999999996</v>
      </c>
      <c r="O521" s="45">
        <f t="shared" si="39"/>
        <v>7060592.8799999999</v>
      </c>
    </row>
    <row r="522" spans="1:15" x14ac:dyDescent="0.25">
      <c r="A522" s="7" t="s">
        <v>1341</v>
      </c>
      <c r="B522" s="7" t="s">
        <v>1362</v>
      </c>
      <c r="C522" s="12">
        <v>469</v>
      </c>
      <c r="D522" s="13">
        <v>202.06</v>
      </c>
      <c r="E522" s="14">
        <f t="shared" si="35"/>
        <v>94766.14</v>
      </c>
      <c r="F522" s="12">
        <v>24585</v>
      </c>
      <c r="G522" s="13">
        <v>200.3</v>
      </c>
      <c r="H522" s="6">
        <f t="shared" si="36"/>
        <v>4924375.5</v>
      </c>
      <c r="I522" s="12">
        <v>60</v>
      </c>
      <c r="J522" s="13">
        <v>202.06</v>
      </c>
      <c r="K522" s="14">
        <f t="shared" si="37"/>
        <v>12123.6</v>
      </c>
      <c r="L522" s="12">
        <v>3159</v>
      </c>
      <c r="M522" s="13">
        <v>200.3</v>
      </c>
      <c r="N522" s="14">
        <f t="shared" si="38"/>
        <v>632747.70000000007</v>
      </c>
      <c r="O522" s="45">
        <f t="shared" si="39"/>
        <v>5664012.9399999995</v>
      </c>
    </row>
    <row r="523" spans="1:15" x14ac:dyDescent="0.25">
      <c r="A523" s="7" t="s">
        <v>866</v>
      </c>
      <c r="B523" s="7" t="s">
        <v>867</v>
      </c>
      <c r="C523" s="12">
        <v>999</v>
      </c>
      <c r="D523" s="13">
        <v>228.24</v>
      </c>
      <c r="E523" s="14">
        <f t="shared" si="35"/>
        <v>228011.76</v>
      </c>
      <c r="F523" s="12">
        <v>23684</v>
      </c>
      <c r="G523" s="13">
        <v>226.39</v>
      </c>
      <c r="H523" s="6">
        <f t="shared" si="36"/>
        <v>5361820.76</v>
      </c>
      <c r="I523" s="12">
        <v>162</v>
      </c>
      <c r="J523" s="13">
        <v>228.24</v>
      </c>
      <c r="K523" s="14">
        <f t="shared" si="37"/>
        <v>36974.880000000005</v>
      </c>
      <c r="L523" s="12">
        <v>3845</v>
      </c>
      <c r="M523" s="13">
        <v>226.39</v>
      </c>
      <c r="N523" s="14">
        <f t="shared" si="38"/>
        <v>870469.54999999993</v>
      </c>
      <c r="O523" s="45">
        <f t="shared" si="39"/>
        <v>6497276.9499999993</v>
      </c>
    </row>
    <row r="524" spans="1:15" x14ac:dyDescent="0.25">
      <c r="A524" s="7" t="s">
        <v>868</v>
      </c>
      <c r="B524" s="7" t="s">
        <v>869</v>
      </c>
      <c r="C524" s="12">
        <v>1178</v>
      </c>
      <c r="D524" s="13">
        <v>268.2</v>
      </c>
      <c r="E524" s="14">
        <f t="shared" ref="E524:E587" si="40">C524*D524</f>
        <v>315939.59999999998</v>
      </c>
      <c r="F524" s="12">
        <v>23199</v>
      </c>
      <c r="G524" s="13">
        <v>265.77</v>
      </c>
      <c r="H524" s="6">
        <f t="shared" ref="H524:H587" si="41">F524*G524</f>
        <v>6165598.2299999995</v>
      </c>
      <c r="I524" s="12">
        <v>432</v>
      </c>
      <c r="J524" s="13">
        <v>268.2</v>
      </c>
      <c r="K524" s="14">
        <f t="shared" ref="K524:K587" si="42">I524*J524</f>
        <v>115862.39999999999</v>
      </c>
      <c r="L524" s="12">
        <v>8510</v>
      </c>
      <c r="M524" s="13">
        <v>265.77</v>
      </c>
      <c r="N524" s="14">
        <f t="shared" ref="N524:N587" si="43">L524*M524</f>
        <v>2261702.6999999997</v>
      </c>
      <c r="O524" s="45">
        <f t="shared" ref="O524:O587" si="44">E524+H524+K524+N524</f>
        <v>8859102.9299999997</v>
      </c>
    </row>
    <row r="525" spans="1:15" x14ac:dyDescent="0.25">
      <c r="A525" s="7" t="s">
        <v>870</v>
      </c>
      <c r="B525" s="7" t="s">
        <v>871</v>
      </c>
      <c r="C525" s="12">
        <v>1468</v>
      </c>
      <c r="D525" s="13">
        <v>229.34</v>
      </c>
      <c r="E525" s="14">
        <f t="shared" si="40"/>
        <v>336671.12</v>
      </c>
      <c r="F525" s="12">
        <v>29547</v>
      </c>
      <c r="G525" s="13">
        <v>227.56</v>
      </c>
      <c r="H525" s="6">
        <f t="shared" si="41"/>
        <v>6723715.3200000003</v>
      </c>
      <c r="I525" s="12">
        <v>246</v>
      </c>
      <c r="J525" s="13">
        <v>229.34</v>
      </c>
      <c r="K525" s="14">
        <f t="shared" si="42"/>
        <v>56417.64</v>
      </c>
      <c r="L525" s="12">
        <v>4948</v>
      </c>
      <c r="M525" s="13">
        <v>227.56</v>
      </c>
      <c r="N525" s="14">
        <f t="shared" si="43"/>
        <v>1125966.8800000001</v>
      </c>
      <c r="O525" s="45">
        <f t="shared" si="44"/>
        <v>8242770.96</v>
      </c>
    </row>
    <row r="526" spans="1:15" x14ac:dyDescent="0.25">
      <c r="A526" s="7" t="s">
        <v>872</v>
      </c>
      <c r="B526" s="7" t="s">
        <v>873</v>
      </c>
      <c r="C526" s="12">
        <v>38531</v>
      </c>
      <c r="D526" s="13">
        <v>196.35</v>
      </c>
      <c r="E526" s="14">
        <f t="shared" si="40"/>
        <v>7565561.8499999996</v>
      </c>
      <c r="F526" s="12">
        <v>0</v>
      </c>
      <c r="G526" s="13">
        <v>194.73</v>
      </c>
      <c r="H526" s="6">
        <f t="shared" si="41"/>
        <v>0</v>
      </c>
      <c r="I526" s="12">
        <v>4513</v>
      </c>
      <c r="J526" s="13">
        <v>196.35</v>
      </c>
      <c r="K526" s="14">
        <f t="shared" si="42"/>
        <v>886127.54999999993</v>
      </c>
      <c r="L526" s="12">
        <v>0</v>
      </c>
      <c r="M526" s="13">
        <v>194.73</v>
      </c>
      <c r="N526" s="14">
        <f t="shared" si="43"/>
        <v>0</v>
      </c>
      <c r="O526" s="45">
        <f t="shared" si="44"/>
        <v>8451689.4000000004</v>
      </c>
    </row>
    <row r="527" spans="1:15" x14ac:dyDescent="0.25">
      <c r="A527" s="7" t="s">
        <v>1342</v>
      </c>
      <c r="B527" s="7" t="s">
        <v>1363</v>
      </c>
      <c r="C527" s="12">
        <v>3730</v>
      </c>
      <c r="D527" s="13">
        <v>222.67</v>
      </c>
      <c r="E527" s="14">
        <f t="shared" si="40"/>
        <v>830559.1</v>
      </c>
      <c r="F527" s="12">
        <v>36516</v>
      </c>
      <c r="G527" s="13">
        <v>220.71</v>
      </c>
      <c r="H527" s="6">
        <f t="shared" si="41"/>
        <v>8059446.3600000003</v>
      </c>
      <c r="I527" s="12">
        <v>753</v>
      </c>
      <c r="J527" s="13">
        <v>222.67</v>
      </c>
      <c r="K527" s="14">
        <f t="shared" si="42"/>
        <v>167670.50999999998</v>
      </c>
      <c r="L527" s="12">
        <v>7369</v>
      </c>
      <c r="M527" s="13">
        <v>220.71</v>
      </c>
      <c r="N527" s="14">
        <f t="shared" si="43"/>
        <v>1626411.99</v>
      </c>
      <c r="O527" s="45">
        <f t="shared" si="44"/>
        <v>10684087.960000001</v>
      </c>
    </row>
    <row r="528" spans="1:15" x14ac:dyDescent="0.25">
      <c r="A528" s="7" t="s">
        <v>1343</v>
      </c>
      <c r="B528" s="7" t="s">
        <v>1364</v>
      </c>
      <c r="C528" s="12">
        <v>3174</v>
      </c>
      <c r="D528" s="13">
        <v>190.53</v>
      </c>
      <c r="E528" s="14">
        <f t="shared" si="40"/>
        <v>604742.22</v>
      </c>
      <c r="F528" s="12">
        <v>47711</v>
      </c>
      <c r="G528" s="13">
        <v>188.98</v>
      </c>
      <c r="H528" s="6">
        <f t="shared" si="41"/>
        <v>9016424.7799999993</v>
      </c>
      <c r="I528" s="12">
        <v>594</v>
      </c>
      <c r="J528" s="13">
        <v>190.53</v>
      </c>
      <c r="K528" s="14">
        <f t="shared" si="42"/>
        <v>113174.82</v>
      </c>
      <c r="L528" s="12">
        <v>8930</v>
      </c>
      <c r="M528" s="13">
        <v>188.98</v>
      </c>
      <c r="N528" s="14">
        <f t="shared" si="43"/>
        <v>1687591.4</v>
      </c>
      <c r="O528" s="45">
        <f t="shared" si="44"/>
        <v>11421933.220000001</v>
      </c>
    </row>
    <row r="529" spans="1:15" x14ac:dyDescent="0.25">
      <c r="A529" s="7" t="s">
        <v>874</v>
      </c>
      <c r="B529" s="7" t="s">
        <v>875</v>
      </c>
      <c r="C529" s="12">
        <v>482</v>
      </c>
      <c r="D529" s="13">
        <v>316.91000000000003</v>
      </c>
      <c r="E529" s="14">
        <f t="shared" si="40"/>
        <v>152750.62000000002</v>
      </c>
      <c r="F529" s="12">
        <v>21885</v>
      </c>
      <c r="G529" s="13">
        <v>314.13</v>
      </c>
      <c r="H529" s="6">
        <f t="shared" si="41"/>
        <v>6874735.0499999998</v>
      </c>
      <c r="I529" s="12">
        <v>123</v>
      </c>
      <c r="J529" s="13">
        <v>316.91000000000003</v>
      </c>
      <c r="K529" s="14">
        <f t="shared" si="42"/>
        <v>38979.93</v>
      </c>
      <c r="L529" s="12">
        <v>5585</v>
      </c>
      <c r="M529" s="13">
        <v>314.13</v>
      </c>
      <c r="N529" s="14">
        <f t="shared" si="43"/>
        <v>1754416.05</v>
      </c>
      <c r="O529" s="45">
        <f t="shared" si="44"/>
        <v>8820881.6500000004</v>
      </c>
    </row>
    <row r="530" spans="1:15" x14ac:dyDescent="0.25">
      <c r="A530" s="7" t="s">
        <v>1344</v>
      </c>
      <c r="B530" s="7" t="s">
        <v>1365</v>
      </c>
      <c r="C530" s="12">
        <v>5099</v>
      </c>
      <c r="D530" s="13">
        <v>305.33999999999997</v>
      </c>
      <c r="E530" s="14">
        <f t="shared" si="40"/>
        <v>1556928.66</v>
      </c>
      <c r="F530" s="12">
        <v>48016</v>
      </c>
      <c r="G530" s="13">
        <v>302.47000000000003</v>
      </c>
      <c r="H530" s="6">
        <f t="shared" si="41"/>
        <v>14523399.520000001</v>
      </c>
      <c r="I530" s="12">
        <v>12</v>
      </c>
      <c r="J530" s="13">
        <v>305.33999999999997</v>
      </c>
      <c r="K530" s="14">
        <f t="shared" si="42"/>
        <v>3664.08</v>
      </c>
      <c r="L530" s="12">
        <v>111</v>
      </c>
      <c r="M530" s="13">
        <v>302.47000000000003</v>
      </c>
      <c r="N530" s="14">
        <f t="shared" si="43"/>
        <v>33574.170000000006</v>
      </c>
      <c r="O530" s="45">
        <f t="shared" si="44"/>
        <v>16117566.430000002</v>
      </c>
    </row>
    <row r="531" spans="1:15" x14ac:dyDescent="0.25">
      <c r="A531" s="7" t="s">
        <v>876</v>
      </c>
      <c r="B531" s="7" t="s">
        <v>877</v>
      </c>
      <c r="C531" s="12">
        <v>4931</v>
      </c>
      <c r="D531" s="13">
        <v>296.20999999999998</v>
      </c>
      <c r="E531" s="14">
        <f t="shared" si="40"/>
        <v>1460611.51</v>
      </c>
      <c r="F531" s="12">
        <v>37557</v>
      </c>
      <c r="G531" s="13">
        <v>293.52</v>
      </c>
      <c r="H531" s="6">
        <f t="shared" si="41"/>
        <v>11023730.639999999</v>
      </c>
      <c r="I531" s="12">
        <v>0</v>
      </c>
      <c r="J531" s="13">
        <v>296.20999999999998</v>
      </c>
      <c r="K531" s="14">
        <f t="shared" si="42"/>
        <v>0</v>
      </c>
      <c r="L531" s="12">
        <v>0</v>
      </c>
      <c r="M531" s="13">
        <v>293.52</v>
      </c>
      <c r="N531" s="14">
        <f t="shared" si="43"/>
        <v>0</v>
      </c>
      <c r="O531" s="45">
        <f t="shared" si="44"/>
        <v>12484342.149999999</v>
      </c>
    </row>
    <row r="532" spans="1:15" x14ac:dyDescent="0.25">
      <c r="A532" s="7" t="s">
        <v>878</v>
      </c>
      <c r="B532" s="7" t="s">
        <v>879</v>
      </c>
      <c r="C532" s="12">
        <v>1500</v>
      </c>
      <c r="D532" s="13">
        <v>261.39</v>
      </c>
      <c r="E532" s="14">
        <f t="shared" si="40"/>
        <v>392085</v>
      </c>
      <c r="F532" s="12">
        <v>10795</v>
      </c>
      <c r="G532" s="13">
        <v>258.94</v>
      </c>
      <c r="H532" s="6">
        <f t="shared" si="41"/>
        <v>2795257.3</v>
      </c>
      <c r="I532" s="12">
        <v>0</v>
      </c>
      <c r="J532" s="13">
        <v>261.39</v>
      </c>
      <c r="K532" s="14">
        <f t="shared" si="42"/>
        <v>0</v>
      </c>
      <c r="L532" s="12">
        <v>0</v>
      </c>
      <c r="M532" s="13">
        <v>258.94</v>
      </c>
      <c r="N532" s="14">
        <f t="shared" si="43"/>
        <v>0</v>
      </c>
      <c r="O532" s="45">
        <f t="shared" si="44"/>
        <v>3187342.3</v>
      </c>
    </row>
    <row r="533" spans="1:15" x14ac:dyDescent="0.25">
      <c r="A533" s="7" t="s">
        <v>880</v>
      </c>
      <c r="B533" s="7" t="s">
        <v>881</v>
      </c>
      <c r="C533" s="12">
        <v>2014</v>
      </c>
      <c r="D533" s="13">
        <v>206.06</v>
      </c>
      <c r="E533" s="14">
        <f t="shared" si="40"/>
        <v>415004.84</v>
      </c>
      <c r="F533" s="12">
        <v>19655</v>
      </c>
      <c r="G533" s="13">
        <v>204.5</v>
      </c>
      <c r="H533" s="6">
        <f t="shared" si="41"/>
        <v>4019447.5</v>
      </c>
      <c r="I533" s="12">
        <v>403</v>
      </c>
      <c r="J533" s="13">
        <v>206.06</v>
      </c>
      <c r="K533" s="14">
        <f t="shared" si="42"/>
        <v>83042.180000000008</v>
      </c>
      <c r="L533" s="12">
        <v>3937</v>
      </c>
      <c r="M533" s="13">
        <v>204.5</v>
      </c>
      <c r="N533" s="14">
        <f t="shared" si="43"/>
        <v>805116.5</v>
      </c>
      <c r="O533" s="45">
        <f t="shared" si="44"/>
        <v>5322611.0199999996</v>
      </c>
    </row>
    <row r="534" spans="1:15" x14ac:dyDescent="0.25">
      <c r="A534" s="7" t="s">
        <v>384</v>
      </c>
      <c r="B534" s="7" t="s">
        <v>1177</v>
      </c>
      <c r="C534" s="12">
        <v>352</v>
      </c>
      <c r="D534" s="13">
        <v>196.21</v>
      </c>
      <c r="E534" s="14">
        <f t="shared" si="40"/>
        <v>69065.919999999998</v>
      </c>
      <c r="F534" s="12">
        <v>24816</v>
      </c>
      <c r="G534" s="13">
        <v>194.65</v>
      </c>
      <c r="H534" s="6">
        <f t="shared" si="41"/>
        <v>4830434.4000000004</v>
      </c>
      <c r="I534" s="12">
        <v>8</v>
      </c>
      <c r="J534" s="13">
        <v>196.21</v>
      </c>
      <c r="K534" s="14">
        <f t="shared" si="42"/>
        <v>1569.68</v>
      </c>
      <c r="L534" s="12">
        <v>552</v>
      </c>
      <c r="M534" s="13">
        <v>194.65</v>
      </c>
      <c r="N534" s="14">
        <f t="shared" si="43"/>
        <v>107446.8</v>
      </c>
      <c r="O534" s="45">
        <f t="shared" si="44"/>
        <v>5008516.8</v>
      </c>
    </row>
    <row r="535" spans="1:15" x14ac:dyDescent="0.25">
      <c r="A535" s="7" t="s">
        <v>882</v>
      </c>
      <c r="B535" s="7" t="s">
        <v>883</v>
      </c>
      <c r="C535" s="12">
        <v>54</v>
      </c>
      <c r="D535" s="13">
        <v>197.06</v>
      </c>
      <c r="E535" s="14">
        <f t="shared" si="40"/>
        <v>10641.24</v>
      </c>
      <c r="F535" s="12">
        <v>29267</v>
      </c>
      <c r="G535" s="13">
        <v>195.35</v>
      </c>
      <c r="H535" s="6">
        <f t="shared" si="41"/>
        <v>5717308.4500000002</v>
      </c>
      <c r="I535" s="12">
        <v>1</v>
      </c>
      <c r="J535" s="13">
        <v>197.06</v>
      </c>
      <c r="K535" s="14">
        <f t="shared" si="42"/>
        <v>197.06</v>
      </c>
      <c r="L535" s="12">
        <v>810</v>
      </c>
      <c r="M535" s="13">
        <v>195.35</v>
      </c>
      <c r="N535" s="14">
        <f t="shared" si="43"/>
        <v>158233.5</v>
      </c>
      <c r="O535" s="45">
        <f t="shared" si="44"/>
        <v>5886380.25</v>
      </c>
    </row>
    <row r="536" spans="1:15" x14ac:dyDescent="0.25">
      <c r="A536" s="7" t="s">
        <v>1295</v>
      </c>
      <c r="B536" s="7" t="s">
        <v>1319</v>
      </c>
      <c r="C536" s="12">
        <v>0</v>
      </c>
      <c r="D536" s="13">
        <v>208.57</v>
      </c>
      <c r="E536" s="14">
        <f t="shared" si="40"/>
        <v>0</v>
      </c>
      <c r="F536" s="12">
        <v>306</v>
      </c>
      <c r="G536" s="13">
        <v>206.76</v>
      </c>
      <c r="H536" s="6">
        <f t="shared" si="41"/>
        <v>63268.56</v>
      </c>
      <c r="I536" s="12">
        <v>0</v>
      </c>
      <c r="J536" s="13">
        <v>208.57</v>
      </c>
      <c r="K536" s="14">
        <f t="shared" si="42"/>
        <v>0</v>
      </c>
      <c r="L536" s="12">
        <v>0</v>
      </c>
      <c r="M536" s="13">
        <v>206.76</v>
      </c>
      <c r="N536" s="14">
        <f t="shared" si="43"/>
        <v>0</v>
      </c>
      <c r="O536" s="45">
        <f t="shared" si="44"/>
        <v>63268.56</v>
      </c>
    </row>
    <row r="537" spans="1:15" x14ac:dyDescent="0.25">
      <c r="A537" s="7" t="s">
        <v>884</v>
      </c>
      <c r="B537" s="7" t="s">
        <v>885</v>
      </c>
      <c r="C537" s="12">
        <v>7586</v>
      </c>
      <c r="D537" s="13">
        <v>340.55</v>
      </c>
      <c r="E537" s="14">
        <f t="shared" si="40"/>
        <v>2583412.3000000003</v>
      </c>
      <c r="F537" s="12">
        <v>81210</v>
      </c>
      <c r="G537" s="13">
        <v>337.5</v>
      </c>
      <c r="H537" s="6">
        <f t="shared" si="41"/>
        <v>27408375</v>
      </c>
      <c r="I537" s="12">
        <v>3446</v>
      </c>
      <c r="J537" s="13">
        <v>340.55</v>
      </c>
      <c r="K537" s="14">
        <f t="shared" si="42"/>
        <v>1173535.3</v>
      </c>
      <c r="L537" s="12">
        <v>36895</v>
      </c>
      <c r="M537" s="13">
        <v>337.5</v>
      </c>
      <c r="N537" s="14">
        <f t="shared" si="43"/>
        <v>12452062.5</v>
      </c>
      <c r="O537" s="45">
        <f t="shared" si="44"/>
        <v>43617385.100000001</v>
      </c>
    </row>
    <row r="538" spans="1:15" x14ac:dyDescent="0.25">
      <c r="A538" s="7" t="s">
        <v>886</v>
      </c>
      <c r="B538" s="7" t="s">
        <v>887</v>
      </c>
      <c r="C538" s="12">
        <v>3718</v>
      </c>
      <c r="D538" s="13">
        <v>287.45</v>
      </c>
      <c r="E538" s="14">
        <f t="shared" si="40"/>
        <v>1068739.0999999999</v>
      </c>
      <c r="F538" s="12">
        <v>61850</v>
      </c>
      <c r="G538" s="13">
        <v>285.06</v>
      </c>
      <c r="H538" s="6">
        <f t="shared" si="41"/>
        <v>17630961</v>
      </c>
      <c r="I538" s="12">
        <v>501</v>
      </c>
      <c r="J538" s="13">
        <v>287.45</v>
      </c>
      <c r="K538" s="14">
        <f t="shared" si="42"/>
        <v>144012.44999999998</v>
      </c>
      <c r="L538" s="12">
        <v>8327</v>
      </c>
      <c r="M538" s="13">
        <v>285.06</v>
      </c>
      <c r="N538" s="14">
        <f t="shared" si="43"/>
        <v>2373694.62</v>
      </c>
      <c r="O538" s="45">
        <f t="shared" si="44"/>
        <v>21217407.170000002</v>
      </c>
    </row>
    <row r="539" spans="1:15" x14ac:dyDescent="0.25">
      <c r="A539" s="7" t="s">
        <v>1345</v>
      </c>
      <c r="B539" s="7" t="s">
        <v>1285</v>
      </c>
      <c r="C539" s="12">
        <v>2037</v>
      </c>
      <c r="D539" s="13">
        <v>311.33999999999997</v>
      </c>
      <c r="E539" s="14">
        <f t="shared" si="40"/>
        <v>634199.57999999996</v>
      </c>
      <c r="F539" s="12">
        <v>61795</v>
      </c>
      <c r="G539" s="13">
        <v>308.52999999999997</v>
      </c>
      <c r="H539" s="6">
        <f t="shared" si="41"/>
        <v>19065611.349999998</v>
      </c>
      <c r="I539" s="12">
        <v>89</v>
      </c>
      <c r="J539" s="13">
        <v>311.33999999999997</v>
      </c>
      <c r="K539" s="14">
        <f t="shared" si="42"/>
        <v>27709.26</v>
      </c>
      <c r="L539" s="12">
        <v>2706</v>
      </c>
      <c r="M539" s="13">
        <v>308.52999999999997</v>
      </c>
      <c r="N539" s="14">
        <f t="shared" si="43"/>
        <v>834882.17999999993</v>
      </c>
      <c r="O539" s="45">
        <f t="shared" si="44"/>
        <v>20562402.369999997</v>
      </c>
    </row>
    <row r="540" spans="1:15" x14ac:dyDescent="0.25">
      <c r="A540" s="7" t="s">
        <v>1237</v>
      </c>
      <c r="B540" s="7" t="s">
        <v>888</v>
      </c>
      <c r="C540" s="12">
        <v>1856</v>
      </c>
      <c r="D540" s="13">
        <v>372.3</v>
      </c>
      <c r="E540" s="14">
        <f t="shared" si="40"/>
        <v>690988.8</v>
      </c>
      <c r="F540" s="12">
        <v>50804</v>
      </c>
      <c r="G540" s="13">
        <v>369.02</v>
      </c>
      <c r="H540" s="6">
        <f t="shared" si="41"/>
        <v>18747692.079999998</v>
      </c>
      <c r="I540" s="12">
        <v>352</v>
      </c>
      <c r="J540" s="13">
        <v>372.3</v>
      </c>
      <c r="K540" s="14">
        <f t="shared" si="42"/>
        <v>131049.60000000001</v>
      </c>
      <c r="L540" s="12">
        <v>9638</v>
      </c>
      <c r="M540" s="13">
        <v>369.02</v>
      </c>
      <c r="N540" s="14">
        <f t="shared" si="43"/>
        <v>3556614.76</v>
      </c>
      <c r="O540" s="45">
        <f t="shared" si="44"/>
        <v>23126345.240000002</v>
      </c>
    </row>
    <row r="541" spans="1:15" x14ac:dyDescent="0.25">
      <c r="A541" s="7" t="s">
        <v>889</v>
      </c>
      <c r="B541" s="7" t="s">
        <v>890</v>
      </c>
      <c r="C541" s="12">
        <v>2959</v>
      </c>
      <c r="D541" s="13">
        <v>318.18</v>
      </c>
      <c r="E541" s="14">
        <f t="shared" si="40"/>
        <v>941494.62</v>
      </c>
      <c r="F541" s="12">
        <v>64962</v>
      </c>
      <c r="G541" s="13">
        <v>315.35000000000002</v>
      </c>
      <c r="H541" s="6">
        <f t="shared" si="41"/>
        <v>20485766.700000003</v>
      </c>
      <c r="I541" s="12">
        <v>956</v>
      </c>
      <c r="J541" s="13">
        <v>318.18</v>
      </c>
      <c r="K541" s="14">
        <f t="shared" si="42"/>
        <v>304180.08</v>
      </c>
      <c r="L541" s="12">
        <v>20995</v>
      </c>
      <c r="M541" s="13">
        <v>315.35000000000002</v>
      </c>
      <c r="N541" s="14">
        <f t="shared" si="43"/>
        <v>6620773.2500000009</v>
      </c>
      <c r="O541" s="45">
        <f t="shared" si="44"/>
        <v>28352214.650000002</v>
      </c>
    </row>
    <row r="542" spans="1:15" x14ac:dyDescent="0.25">
      <c r="A542" s="7" t="s">
        <v>891</v>
      </c>
      <c r="B542" s="7" t="s">
        <v>1178</v>
      </c>
      <c r="C542" s="12">
        <v>28611</v>
      </c>
      <c r="D542" s="13">
        <v>224.92</v>
      </c>
      <c r="E542" s="14">
        <f t="shared" si="40"/>
        <v>6435186.1199999992</v>
      </c>
      <c r="F542" s="12">
        <v>0</v>
      </c>
      <c r="G542" s="13">
        <v>222.84</v>
      </c>
      <c r="H542" s="6">
        <f t="shared" si="41"/>
        <v>0</v>
      </c>
      <c r="I542" s="12">
        <v>2050</v>
      </c>
      <c r="J542" s="13">
        <v>224.92</v>
      </c>
      <c r="K542" s="14">
        <f t="shared" si="42"/>
        <v>461086</v>
      </c>
      <c r="L542" s="12">
        <v>0</v>
      </c>
      <c r="M542" s="13">
        <v>222.84</v>
      </c>
      <c r="N542" s="14">
        <f t="shared" si="43"/>
        <v>0</v>
      </c>
      <c r="O542" s="45">
        <f t="shared" si="44"/>
        <v>6896272.1199999992</v>
      </c>
    </row>
    <row r="543" spans="1:15" x14ac:dyDescent="0.25">
      <c r="A543" s="7" t="s">
        <v>893</v>
      </c>
      <c r="B543" s="7" t="s">
        <v>1179</v>
      </c>
      <c r="C543" s="12">
        <v>27251</v>
      </c>
      <c r="D543" s="13">
        <v>195.83</v>
      </c>
      <c r="E543" s="14">
        <f t="shared" si="40"/>
        <v>5336563.33</v>
      </c>
      <c r="F543" s="12">
        <v>0</v>
      </c>
      <c r="G543" s="13">
        <v>194.19</v>
      </c>
      <c r="H543" s="6">
        <f t="shared" si="41"/>
        <v>0</v>
      </c>
      <c r="I543" s="12">
        <v>944</v>
      </c>
      <c r="J543" s="13">
        <v>195.83</v>
      </c>
      <c r="K543" s="14">
        <f t="shared" si="42"/>
        <v>184863.52000000002</v>
      </c>
      <c r="L543" s="12">
        <v>0</v>
      </c>
      <c r="M543" s="13">
        <v>194.19</v>
      </c>
      <c r="N543" s="14">
        <f t="shared" si="43"/>
        <v>0</v>
      </c>
      <c r="O543" s="45">
        <f t="shared" si="44"/>
        <v>5521426.8499999996</v>
      </c>
    </row>
    <row r="544" spans="1:15" x14ac:dyDescent="0.25">
      <c r="A544" s="7" t="s">
        <v>894</v>
      </c>
      <c r="B544" s="7" t="s">
        <v>1180</v>
      </c>
      <c r="C544" s="12">
        <v>33642</v>
      </c>
      <c r="D544" s="13">
        <v>303.08</v>
      </c>
      <c r="E544" s="14">
        <f t="shared" si="40"/>
        <v>10196217.359999999</v>
      </c>
      <c r="F544" s="12">
        <v>0</v>
      </c>
      <c r="G544" s="13">
        <v>301.18</v>
      </c>
      <c r="H544" s="6">
        <f t="shared" si="41"/>
        <v>0</v>
      </c>
      <c r="I544" s="12">
        <v>3961</v>
      </c>
      <c r="J544" s="13">
        <v>303.08</v>
      </c>
      <c r="K544" s="14">
        <f t="shared" si="42"/>
        <v>1200499.8799999999</v>
      </c>
      <c r="L544" s="12">
        <v>0</v>
      </c>
      <c r="M544" s="13">
        <v>301.18</v>
      </c>
      <c r="N544" s="14">
        <f t="shared" si="43"/>
        <v>0</v>
      </c>
      <c r="O544" s="45">
        <f t="shared" si="44"/>
        <v>11396717.239999998</v>
      </c>
    </row>
    <row r="545" spans="1:15" x14ac:dyDescent="0.25">
      <c r="A545" s="7" t="s">
        <v>896</v>
      </c>
      <c r="B545" s="7" t="s">
        <v>897</v>
      </c>
      <c r="C545" s="12">
        <v>23659</v>
      </c>
      <c r="D545" s="13">
        <v>183.22</v>
      </c>
      <c r="E545" s="14">
        <f t="shared" si="40"/>
        <v>4334801.9799999995</v>
      </c>
      <c r="F545" s="12">
        <v>1212</v>
      </c>
      <c r="G545" s="13">
        <v>181.85</v>
      </c>
      <c r="H545" s="6">
        <f t="shared" si="41"/>
        <v>220402.19999999998</v>
      </c>
      <c r="I545" s="12">
        <v>4021</v>
      </c>
      <c r="J545" s="13">
        <v>183.22</v>
      </c>
      <c r="K545" s="14">
        <f t="shared" si="42"/>
        <v>736727.62</v>
      </c>
      <c r="L545" s="12">
        <v>206</v>
      </c>
      <c r="M545" s="13">
        <v>181.85</v>
      </c>
      <c r="N545" s="14">
        <f t="shared" si="43"/>
        <v>37461.1</v>
      </c>
      <c r="O545" s="45">
        <f t="shared" si="44"/>
        <v>5329392.8999999994</v>
      </c>
    </row>
    <row r="546" spans="1:15" x14ac:dyDescent="0.25">
      <c r="A546" s="7" t="s">
        <v>898</v>
      </c>
      <c r="B546" s="7" t="s">
        <v>1181</v>
      </c>
      <c r="C546" s="12">
        <v>365</v>
      </c>
      <c r="D546" s="13">
        <v>205.48</v>
      </c>
      <c r="E546" s="14">
        <f t="shared" si="40"/>
        <v>75000.2</v>
      </c>
      <c r="F546" s="12">
        <v>27884</v>
      </c>
      <c r="G546" s="13">
        <v>203.9</v>
      </c>
      <c r="H546" s="6">
        <f t="shared" si="41"/>
        <v>5685547.6000000006</v>
      </c>
      <c r="I546" s="12">
        <v>10</v>
      </c>
      <c r="J546" s="13">
        <v>205.48</v>
      </c>
      <c r="K546" s="14">
        <f t="shared" si="42"/>
        <v>2054.7999999999997</v>
      </c>
      <c r="L546" s="12">
        <v>752</v>
      </c>
      <c r="M546" s="13">
        <v>203.9</v>
      </c>
      <c r="N546" s="14">
        <f t="shared" si="43"/>
        <v>153332.80000000002</v>
      </c>
      <c r="O546" s="45">
        <f t="shared" si="44"/>
        <v>5915935.4000000004</v>
      </c>
    </row>
    <row r="547" spans="1:15" x14ac:dyDescent="0.25">
      <c r="A547" s="7" t="s">
        <v>900</v>
      </c>
      <c r="B547" s="7" t="s">
        <v>1182</v>
      </c>
      <c r="C547" s="12">
        <v>0</v>
      </c>
      <c r="D547" s="13">
        <v>192.54</v>
      </c>
      <c r="E547" s="14">
        <f t="shared" si="40"/>
        <v>0</v>
      </c>
      <c r="F547" s="12">
        <v>25600</v>
      </c>
      <c r="G547" s="13">
        <v>190.97</v>
      </c>
      <c r="H547" s="6">
        <f t="shared" si="41"/>
        <v>4888832</v>
      </c>
      <c r="I547" s="12">
        <v>0</v>
      </c>
      <c r="J547" s="13">
        <v>192.54</v>
      </c>
      <c r="K547" s="14">
        <f t="shared" si="42"/>
        <v>0</v>
      </c>
      <c r="L547" s="12">
        <v>3190</v>
      </c>
      <c r="M547" s="13">
        <v>190.97</v>
      </c>
      <c r="N547" s="14">
        <f t="shared" si="43"/>
        <v>609194.30000000005</v>
      </c>
      <c r="O547" s="45">
        <f t="shared" si="44"/>
        <v>5498026.2999999998</v>
      </c>
    </row>
    <row r="548" spans="1:15" x14ac:dyDescent="0.25">
      <c r="A548" s="7" t="s">
        <v>902</v>
      </c>
      <c r="B548" s="7" t="s">
        <v>1183</v>
      </c>
      <c r="C548" s="12">
        <v>19709</v>
      </c>
      <c r="D548" s="13">
        <v>362.27</v>
      </c>
      <c r="E548" s="14">
        <f t="shared" si="40"/>
        <v>7139979.4299999997</v>
      </c>
      <c r="F548" s="12">
        <v>129556</v>
      </c>
      <c r="G548" s="13">
        <v>359.25</v>
      </c>
      <c r="H548" s="6">
        <f t="shared" si="41"/>
        <v>46542993</v>
      </c>
      <c r="I548" s="12">
        <v>6913</v>
      </c>
      <c r="J548" s="13">
        <v>362.27</v>
      </c>
      <c r="K548" s="14">
        <f t="shared" si="42"/>
        <v>2504372.5099999998</v>
      </c>
      <c r="L548" s="12">
        <v>45443</v>
      </c>
      <c r="M548" s="13">
        <v>359.25</v>
      </c>
      <c r="N548" s="14">
        <f t="shared" si="43"/>
        <v>16325397.75</v>
      </c>
      <c r="O548" s="45">
        <f t="shared" si="44"/>
        <v>72512742.689999998</v>
      </c>
    </row>
    <row r="549" spans="1:15" x14ac:dyDescent="0.25">
      <c r="A549" s="7" t="s">
        <v>904</v>
      </c>
      <c r="B549" s="7" t="s">
        <v>905</v>
      </c>
      <c r="C549" s="12">
        <v>1025</v>
      </c>
      <c r="D549" s="13">
        <v>390.26</v>
      </c>
      <c r="E549" s="14">
        <f t="shared" si="40"/>
        <v>400016.5</v>
      </c>
      <c r="F549" s="12">
        <v>99718</v>
      </c>
      <c r="G549" s="13">
        <v>387.17</v>
      </c>
      <c r="H549" s="6">
        <f t="shared" si="41"/>
        <v>38607818.060000002</v>
      </c>
      <c r="I549" s="12">
        <v>20</v>
      </c>
      <c r="J549" s="13">
        <v>390.26</v>
      </c>
      <c r="K549" s="14">
        <f t="shared" si="42"/>
        <v>7805.2</v>
      </c>
      <c r="L549" s="12">
        <v>1978</v>
      </c>
      <c r="M549" s="13">
        <v>387.17</v>
      </c>
      <c r="N549" s="14">
        <f t="shared" si="43"/>
        <v>765822.26</v>
      </c>
      <c r="O549" s="45">
        <f t="shared" si="44"/>
        <v>39781462.020000003</v>
      </c>
    </row>
    <row r="550" spans="1:15" x14ac:dyDescent="0.25">
      <c r="A550" s="7" t="s">
        <v>906</v>
      </c>
      <c r="B550" s="7" t="s">
        <v>1184</v>
      </c>
      <c r="C550" s="12">
        <v>1382</v>
      </c>
      <c r="D550" s="13">
        <v>176.46</v>
      </c>
      <c r="E550" s="14">
        <f t="shared" si="40"/>
        <v>243867.72</v>
      </c>
      <c r="F550" s="12">
        <v>36099</v>
      </c>
      <c r="G550" s="13">
        <v>175.01</v>
      </c>
      <c r="H550" s="6">
        <f t="shared" si="41"/>
        <v>6317685.9899999993</v>
      </c>
      <c r="I550" s="12">
        <v>52</v>
      </c>
      <c r="J550" s="13">
        <v>176.46</v>
      </c>
      <c r="K550" s="14">
        <f t="shared" si="42"/>
        <v>9175.92</v>
      </c>
      <c r="L550" s="12">
        <v>1364</v>
      </c>
      <c r="M550" s="13">
        <v>175.01</v>
      </c>
      <c r="N550" s="14">
        <f t="shared" si="43"/>
        <v>238713.63999999998</v>
      </c>
      <c r="O550" s="45">
        <f t="shared" si="44"/>
        <v>6809443.2699999986</v>
      </c>
    </row>
    <row r="551" spans="1:15" x14ac:dyDescent="0.25">
      <c r="A551" s="7" t="s">
        <v>908</v>
      </c>
      <c r="B551" s="7" t="s">
        <v>1185</v>
      </c>
      <c r="C551" s="12">
        <v>2011</v>
      </c>
      <c r="D551" s="13">
        <v>288.48</v>
      </c>
      <c r="E551" s="14">
        <f t="shared" si="40"/>
        <v>580133.28</v>
      </c>
      <c r="F551" s="12">
        <v>76040</v>
      </c>
      <c r="G551" s="13">
        <v>285.92</v>
      </c>
      <c r="H551" s="6">
        <f t="shared" si="41"/>
        <v>21741356.800000001</v>
      </c>
      <c r="I551" s="12">
        <v>78</v>
      </c>
      <c r="J551" s="13">
        <v>288.48</v>
      </c>
      <c r="K551" s="14">
        <f t="shared" si="42"/>
        <v>22501.440000000002</v>
      </c>
      <c r="L551" s="12">
        <v>2944</v>
      </c>
      <c r="M551" s="13">
        <v>285.92</v>
      </c>
      <c r="N551" s="14">
        <f t="shared" si="43"/>
        <v>841748.4800000001</v>
      </c>
      <c r="O551" s="45">
        <f t="shared" si="44"/>
        <v>23185740.000000004</v>
      </c>
    </row>
    <row r="552" spans="1:15" x14ac:dyDescent="0.25">
      <c r="A552" s="7" t="s">
        <v>910</v>
      </c>
      <c r="B552" s="7" t="s">
        <v>911</v>
      </c>
      <c r="C552" s="12">
        <v>2575</v>
      </c>
      <c r="D552" s="13">
        <v>237.94</v>
      </c>
      <c r="E552" s="14">
        <f t="shared" si="40"/>
        <v>612695.5</v>
      </c>
      <c r="F552" s="12">
        <v>25222</v>
      </c>
      <c r="G552" s="13">
        <v>235.82</v>
      </c>
      <c r="H552" s="6">
        <f t="shared" si="41"/>
        <v>5947852.04</v>
      </c>
      <c r="I552" s="12">
        <v>0</v>
      </c>
      <c r="J552" s="13">
        <v>237.94</v>
      </c>
      <c r="K552" s="14">
        <f t="shared" si="42"/>
        <v>0</v>
      </c>
      <c r="L552" s="12">
        <v>0</v>
      </c>
      <c r="M552" s="13">
        <v>235.82</v>
      </c>
      <c r="N552" s="14">
        <f t="shared" si="43"/>
        <v>0</v>
      </c>
      <c r="O552" s="45">
        <f t="shared" si="44"/>
        <v>6560547.54</v>
      </c>
    </row>
    <row r="553" spans="1:15" x14ac:dyDescent="0.25">
      <c r="A553" s="7" t="s">
        <v>912</v>
      </c>
      <c r="B553" s="7" t="s">
        <v>913</v>
      </c>
      <c r="C553" s="12">
        <v>15</v>
      </c>
      <c r="D553" s="13">
        <v>278.10000000000002</v>
      </c>
      <c r="E553" s="14">
        <f t="shared" si="40"/>
        <v>4171.5</v>
      </c>
      <c r="F553" s="12">
        <v>24134</v>
      </c>
      <c r="G553" s="13">
        <v>275.5</v>
      </c>
      <c r="H553" s="6">
        <f t="shared" si="41"/>
        <v>6648917</v>
      </c>
      <c r="I553" s="12">
        <v>1</v>
      </c>
      <c r="J553" s="13">
        <v>278.10000000000002</v>
      </c>
      <c r="K553" s="14">
        <f t="shared" si="42"/>
        <v>278.10000000000002</v>
      </c>
      <c r="L553" s="12">
        <v>941</v>
      </c>
      <c r="M553" s="13">
        <v>275.5</v>
      </c>
      <c r="N553" s="14">
        <f t="shared" si="43"/>
        <v>259245.5</v>
      </c>
      <c r="O553" s="45">
        <f t="shared" si="44"/>
        <v>6912612.0999999996</v>
      </c>
    </row>
    <row r="554" spans="1:15" x14ac:dyDescent="0.25">
      <c r="A554" s="7" t="s">
        <v>914</v>
      </c>
      <c r="B554" s="7" t="s">
        <v>1186</v>
      </c>
      <c r="C554" s="12">
        <v>520</v>
      </c>
      <c r="D554" s="13">
        <v>317.98</v>
      </c>
      <c r="E554" s="14">
        <f t="shared" si="40"/>
        <v>165349.6</v>
      </c>
      <c r="F554" s="12">
        <v>38594</v>
      </c>
      <c r="G554" s="13">
        <v>315.10000000000002</v>
      </c>
      <c r="H554" s="6">
        <f t="shared" si="41"/>
        <v>12160969.4</v>
      </c>
      <c r="I554" s="12">
        <v>60</v>
      </c>
      <c r="J554" s="13">
        <v>317.98</v>
      </c>
      <c r="K554" s="14">
        <f t="shared" si="42"/>
        <v>19078.800000000003</v>
      </c>
      <c r="L554" s="12">
        <v>4427</v>
      </c>
      <c r="M554" s="13">
        <v>315.10000000000002</v>
      </c>
      <c r="N554" s="14">
        <f t="shared" si="43"/>
        <v>1394947.7000000002</v>
      </c>
      <c r="O554" s="45">
        <f t="shared" si="44"/>
        <v>13740345.5</v>
      </c>
    </row>
    <row r="555" spans="1:15" x14ac:dyDescent="0.25">
      <c r="A555" s="7" t="s">
        <v>916</v>
      </c>
      <c r="B555" s="7" t="s">
        <v>917</v>
      </c>
      <c r="C555" s="12">
        <v>3832</v>
      </c>
      <c r="D555" s="13">
        <v>309.91000000000003</v>
      </c>
      <c r="E555" s="14">
        <f t="shared" si="40"/>
        <v>1187575.1200000001</v>
      </c>
      <c r="F555" s="12">
        <v>37509</v>
      </c>
      <c r="G555" s="13">
        <v>306.99</v>
      </c>
      <c r="H555" s="6">
        <f t="shared" si="41"/>
        <v>11514887.91</v>
      </c>
      <c r="I555" s="12">
        <v>869</v>
      </c>
      <c r="J555" s="13">
        <v>309.91000000000003</v>
      </c>
      <c r="K555" s="14">
        <f t="shared" si="42"/>
        <v>269311.79000000004</v>
      </c>
      <c r="L555" s="12">
        <v>8502</v>
      </c>
      <c r="M555" s="13">
        <v>306.99</v>
      </c>
      <c r="N555" s="14">
        <f t="shared" si="43"/>
        <v>2610028.98</v>
      </c>
      <c r="O555" s="45">
        <f t="shared" si="44"/>
        <v>15581803.800000001</v>
      </c>
    </row>
    <row r="556" spans="1:15" x14ac:dyDescent="0.25">
      <c r="A556" s="7" t="s">
        <v>918</v>
      </c>
      <c r="B556" s="7" t="s">
        <v>1320</v>
      </c>
      <c r="C556" s="12">
        <v>486</v>
      </c>
      <c r="D556" s="13">
        <v>191.13</v>
      </c>
      <c r="E556" s="14">
        <f t="shared" si="40"/>
        <v>92889.18</v>
      </c>
      <c r="F556" s="12">
        <v>17933</v>
      </c>
      <c r="G556" s="13">
        <v>189.5</v>
      </c>
      <c r="H556" s="6">
        <f t="shared" si="41"/>
        <v>3398303.5</v>
      </c>
      <c r="I556" s="12">
        <v>47</v>
      </c>
      <c r="J556" s="13">
        <v>191.13</v>
      </c>
      <c r="K556" s="14">
        <f t="shared" si="42"/>
        <v>8983.11</v>
      </c>
      <c r="L556" s="12">
        <v>1728</v>
      </c>
      <c r="M556" s="13">
        <v>189.5</v>
      </c>
      <c r="N556" s="14">
        <f t="shared" si="43"/>
        <v>327456</v>
      </c>
      <c r="O556" s="45">
        <f t="shared" si="44"/>
        <v>3827631.79</v>
      </c>
    </row>
    <row r="557" spans="1:15" x14ac:dyDescent="0.25">
      <c r="A557" s="7" t="s">
        <v>920</v>
      </c>
      <c r="B557" s="7" t="s">
        <v>921</v>
      </c>
      <c r="C557" s="12">
        <v>5448</v>
      </c>
      <c r="D557" s="13">
        <v>303.39</v>
      </c>
      <c r="E557" s="14">
        <f t="shared" si="40"/>
        <v>1652868.72</v>
      </c>
      <c r="F557" s="12">
        <v>42379</v>
      </c>
      <c r="G557" s="13">
        <v>300.66000000000003</v>
      </c>
      <c r="H557" s="6">
        <f t="shared" si="41"/>
        <v>12741670.140000001</v>
      </c>
      <c r="I557" s="12">
        <v>0</v>
      </c>
      <c r="J557" s="13">
        <v>303.39</v>
      </c>
      <c r="K557" s="14">
        <f t="shared" si="42"/>
        <v>0</v>
      </c>
      <c r="L557" s="12">
        <v>0</v>
      </c>
      <c r="M557" s="13">
        <v>300.66000000000003</v>
      </c>
      <c r="N557" s="14">
        <f t="shared" si="43"/>
        <v>0</v>
      </c>
      <c r="O557" s="45">
        <f t="shared" si="44"/>
        <v>14394538.860000001</v>
      </c>
    </row>
    <row r="558" spans="1:15" x14ac:dyDescent="0.25">
      <c r="A558" s="7" t="s">
        <v>922</v>
      </c>
      <c r="B558" s="7" t="s">
        <v>1187</v>
      </c>
      <c r="C558" s="12">
        <v>20705</v>
      </c>
      <c r="D558" s="13">
        <v>391.1</v>
      </c>
      <c r="E558" s="14">
        <f t="shared" si="40"/>
        <v>8097725.5000000009</v>
      </c>
      <c r="F558" s="12">
        <v>61669</v>
      </c>
      <c r="G558" s="13">
        <v>387.73</v>
      </c>
      <c r="H558" s="6">
        <f t="shared" si="41"/>
        <v>23910921.370000001</v>
      </c>
      <c r="I558" s="12">
        <v>8781</v>
      </c>
      <c r="J558" s="13">
        <v>391.1</v>
      </c>
      <c r="K558" s="14">
        <f t="shared" si="42"/>
        <v>3434249.1</v>
      </c>
      <c r="L558" s="12">
        <v>26155</v>
      </c>
      <c r="M558" s="13">
        <v>387.73</v>
      </c>
      <c r="N558" s="14">
        <f t="shared" si="43"/>
        <v>10141078.15</v>
      </c>
      <c r="O558" s="45">
        <f t="shared" si="44"/>
        <v>45583974.119999997</v>
      </c>
    </row>
    <row r="559" spans="1:15" x14ac:dyDescent="0.25">
      <c r="A559" s="7" t="s">
        <v>1238</v>
      </c>
      <c r="B559" s="7" t="s">
        <v>1286</v>
      </c>
      <c r="C559" s="12">
        <v>637</v>
      </c>
      <c r="D559" s="13">
        <v>246.78</v>
      </c>
      <c r="E559" s="14">
        <f t="shared" si="40"/>
        <v>157198.86000000002</v>
      </c>
      <c r="F559" s="12">
        <v>16357</v>
      </c>
      <c r="G559" s="13">
        <v>244.66</v>
      </c>
      <c r="H559" s="6">
        <f t="shared" si="41"/>
        <v>4001903.62</v>
      </c>
      <c r="I559" s="12">
        <v>103</v>
      </c>
      <c r="J559" s="13">
        <v>246.78</v>
      </c>
      <c r="K559" s="14">
        <f t="shared" si="42"/>
        <v>25418.34</v>
      </c>
      <c r="L559" s="12">
        <v>2633</v>
      </c>
      <c r="M559" s="13">
        <v>244.66</v>
      </c>
      <c r="N559" s="14">
        <f t="shared" si="43"/>
        <v>644189.78</v>
      </c>
      <c r="O559" s="45">
        <f t="shared" si="44"/>
        <v>4828710.5999999996</v>
      </c>
    </row>
    <row r="560" spans="1:15" x14ac:dyDescent="0.25">
      <c r="A560" s="7" t="s">
        <v>926</v>
      </c>
      <c r="B560" s="7" t="s">
        <v>927</v>
      </c>
      <c r="C560" s="12">
        <v>1419</v>
      </c>
      <c r="D560" s="13">
        <v>325.25</v>
      </c>
      <c r="E560" s="14">
        <f t="shared" si="40"/>
        <v>461529.75</v>
      </c>
      <c r="F560" s="12">
        <v>48197</v>
      </c>
      <c r="G560" s="13">
        <v>322.43</v>
      </c>
      <c r="H560" s="6">
        <f t="shared" si="41"/>
        <v>15540158.710000001</v>
      </c>
      <c r="I560" s="12">
        <v>628</v>
      </c>
      <c r="J560" s="13">
        <v>325.25</v>
      </c>
      <c r="K560" s="14">
        <f t="shared" si="42"/>
        <v>204257</v>
      </c>
      <c r="L560" s="12">
        <v>21334</v>
      </c>
      <c r="M560" s="13">
        <v>322.43</v>
      </c>
      <c r="N560" s="14">
        <f t="shared" si="43"/>
        <v>6878721.6200000001</v>
      </c>
      <c r="O560" s="45">
        <f t="shared" si="44"/>
        <v>23084667.080000002</v>
      </c>
    </row>
    <row r="561" spans="1:15" x14ac:dyDescent="0.25">
      <c r="A561" s="7" t="s">
        <v>928</v>
      </c>
      <c r="B561" s="7" t="s">
        <v>929</v>
      </c>
      <c r="C561" s="12">
        <v>566</v>
      </c>
      <c r="D561" s="13">
        <v>284.5</v>
      </c>
      <c r="E561" s="14">
        <f t="shared" si="40"/>
        <v>161027</v>
      </c>
      <c r="F561" s="12">
        <v>70519</v>
      </c>
      <c r="G561" s="13">
        <v>282.17</v>
      </c>
      <c r="H561" s="6">
        <f t="shared" si="41"/>
        <v>19898346.23</v>
      </c>
      <c r="I561" s="12">
        <v>0</v>
      </c>
      <c r="J561" s="13">
        <v>284.5</v>
      </c>
      <c r="K561" s="14">
        <f t="shared" si="42"/>
        <v>0</v>
      </c>
      <c r="L561" s="12">
        <v>0</v>
      </c>
      <c r="M561" s="13">
        <v>282.17</v>
      </c>
      <c r="N561" s="14">
        <f t="shared" si="43"/>
        <v>0</v>
      </c>
      <c r="O561" s="45">
        <f t="shared" si="44"/>
        <v>20059373.23</v>
      </c>
    </row>
    <row r="562" spans="1:15" x14ac:dyDescent="0.25">
      <c r="A562" s="7" t="s">
        <v>930</v>
      </c>
      <c r="B562" s="7" t="s">
        <v>931</v>
      </c>
      <c r="C562" s="12">
        <v>2499</v>
      </c>
      <c r="D562" s="13">
        <v>234.8</v>
      </c>
      <c r="E562" s="14">
        <f t="shared" si="40"/>
        <v>586765.20000000007</v>
      </c>
      <c r="F562" s="12">
        <v>26259</v>
      </c>
      <c r="G562" s="13">
        <v>233.11</v>
      </c>
      <c r="H562" s="6">
        <f t="shared" si="41"/>
        <v>6121235.4900000002</v>
      </c>
      <c r="I562" s="12">
        <v>421</v>
      </c>
      <c r="J562" s="13">
        <v>234.8</v>
      </c>
      <c r="K562" s="14">
        <f t="shared" si="42"/>
        <v>98850.8</v>
      </c>
      <c r="L562" s="12">
        <v>4429</v>
      </c>
      <c r="M562" s="13">
        <v>233.11</v>
      </c>
      <c r="N562" s="14">
        <f t="shared" si="43"/>
        <v>1032444.1900000001</v>
      </c>
      <c r="O562" s="45">
        <f t="shared" si="44"/>
        <v>7839295.6800000006</v>
      </c>
    </row>
    <row r="563" spans="1:15" x14ac:dyDescent="0.25">
      <c r="A563" s="7" t="s">
        <v>932</v>
      </c>
      <c r="B563" s="7" t="s">
        <v>933</v>
      </c>
      <c r="C563" s="12">
        <v>2626</v>
      </c>
      <c r="D563" s="13">
        <v>302.38</v>
      </c>
      <c r="E563" s="14">
        <f t="shared" si="40"/>
        <v>794049.88</v>
      </c>
      <c r="F563" s="12">
        <v>6057</v>
      </c>
      <c r="G563" s="13">
        <v>299.5</v>
      </c>
      <c r="H563" s="6">
        <f t="shared" si="41"/>
        <v>1814071.5</v>
      </c>
      <c r="I563" s="12">
        <v>1424</v>
      </c>
      <c r="J563" s="13">
        <v>302.38</v>
      </c>
      <c r="K563" s="14">
        <f t="shared" si="42"/>
        <v>430589.12</v>
      </c>
      <c r="L563" s="12">
        <v>3283</v>
      </c>
      <c r="M563" s="13">
        <v>299.5</v>
      </c>
      <c r="N563" s="14">
        <f t="shared" si="43"/>
        <v>983258.5</v>
      </c>
      <c r="O563" s="45">
        <f t="shared" si="44"/>
        <v>4021969</v>
      </c>
    </row>
    <row r="564" spans="1:15" x14ac:dyDescent="0.25">
      <c r="A564" s="7" t="s">
        <v>934</v>
      </c>
      <c r="B564" s="7" t="s">
        <v>935</v>
      </c>
      <c r="C564" s="12">
        <v>0</v>
      </c>
      <c r="D564" s="13">
        <v>327.5</v>
      </c>
      <c r="E564" s="14">
        <f t="shared" si="40"/>
        <v>0</v>
      </c>
      <c r="F564" s="12">
        <v>71972</v>
      </c>
      <c r="G564" s="13">
        <v>324.45</v>
      </c>
      <c r="H564" s="6">
        <f t="shared" si="41"/>
        <v>23351315.399999999</v>
      </c>
      <c r="I564" s="12">
        <v>0</v>
      </c>
      <c r="J564" s="13">
        <v>327.5</v>
      </c>
      <c r="K564" s="14">
        <f t="shared" si="42"/>
        <v>0</v>
      </c>
      <c r="L564" s="12">
        <v>12529</v>
      </c>
      <c r="M564" s="13">
        <v>324.45</v>
      </c>
      <c r="N564" s="14">
        <f t="shared" si="43"/>
        <v>4065034.05</v>
      </c>
      <c r="O564" s="45">
        <f t="shared" si="44"/>
        <v>27416349.449999999</v>
      </c>
    </row>
    <row r="565" spans="1:15" x14ac:dyDescent="0.25">
      <c r="A565" s="7" t="s">
        <v>936</v>
      </c>
      <c r="B565" s="7" t="s">
        <v>937</v>
      </c>
      <c r="C565" s="12">
        <v>1153</v>
      </c>
      <c r="D565" s="13">
        <v>198.33</v>
      </c>
      <c r="E565" s="14">
        <f t="shared" si="40"/>
        <v>228674.49000000002</v>
      </c>
      <c r="F565" s="12">
        <v>20751</v>
      </c>
      <c r="G565" s="13">
        <v>196.72</v>
      </c>
      <c r="H565" s="6">
        <f t="shared" si="41"/>
        <v>4082136.72</v>
      </c>
      <c r="I565" s="12">
        <v>314</v>
      </c>
      <c r="J565" s="13">
        <v>198.33</v>
      </c>
      <c r="K565" s="14">
        <f t="shared" si="42"/>
        <v>62275.62</v>
      </c>
      <c r="L565" s="12">
        <v>5657</v>
      </c>
      <c r="M565" s="13">
        <v>196.72</v>
      </c>
      <c r="N565" s="14">
        <f t="shared" si="43"/>
        <v>1112845.04</v>
      </c>
      <c r="O565" s="45">
        <f t="shared" si="44"/>
        <v>5485931.8700000001</v>
      </c>
    </row>
    <row r="566" spans="1:15" x14ac:dyDescent="0.25">
      <c r="A566" s="7" t="s">
        <v>938</v>
      </c>
      <c r="B566" s="7" t="s">
        <v>939</v>
      </c>
      <c r="C566" s="12">
        <v>82</v>
      </c>
      <c r="D566" s="13">
        <v>179.51</v>
      </c>
      <c r="E566" s="14">
        <f t="shared" si="40"/>
        <v>14719.82</v>
      </c>
      <c r="F566" s="12">
        <v>34367</v>
      </c>
      <c r="G566" s="13">
        <v>178.08</v>
      </c>
      <c r="H566" s="6">
        <f t="shared" si="41"/>
        <v>6120075.3600000003</v>
      </c>
      <c r="I566" s="12">
        <v>2</v>
      </c>
      <c r="J566" s="13">
        <v>179.51</v>
      </c>
      <c r="K566" s="14">
        <f t="shared" si="42"/>
        <v>359.02</v>
      </c>
      <c r="L566" s="12">
        <v>908</v>
      </c>
      <c r="M566" s="13">
        <v>178.08</v>
      </c>
      <c r="N566" s="14">
        <f t="shared" si="43"/>
        <v>161696.64000000001</v>
      </c>
      <c r="O566" s="45">
        <f t="shared" si="44"/>
        <v>6296850.8399999999</v>
      </c>
    </row>
    <row r="567" spans="1:15" x14ac:dyDescent="0.25">
      <c r="A567" s="7" t="s">
        <v>940</v>
      </c>
      <c r="B567" s="7" t="s">
        <v>941</v>
      </c>
      <c r="C567" s="12">
        <v>375</v>
      </c>
      <c r="D567" s="13">
        <v>199.21</v>
      </c>
      <c r="E567" s="14">
        <f t="shared" si="40"/>
        <v>74703.75</v>
      </c>
      <c r="F567" s="12">
        <v>14377</v>
      </c>
      <c r="G567" s="13">
        <v>197.39</v>
      </c>
      <c r="H567" s="6">
        <f t="shared" si="41"/>
        <v>2837876.03</v>
      </c>
      <c r="I567" s="12">
        <v>107</v>
      </c>
      <c r="J567" s="13">
        <v>199.21</v>
      </c>
      <c r="K567" s="14">
        <f t="shared" si="42"/>
        <v>21315.47</v>
      </c>
      <c r="L567" s="12">
        <v>4090</v>
      </c>
      <c r="M567" s="13">
        <v>197.39</v>
      </c>
      <c r="N567" s="14">
        <f t="shared" si="43"/>
        <v>807325.1</v>
      </c>
      <c r="O567" s="45">
        <f t="shared" si="44"/>
        <v>3741220.35</v>
      </c>
    </row>
    <row r="568" spans="1:15" x14ac:dyDescent="0.25">
      <c r="A568" s="7" t="s">
        <v>942</v>
      </c>
      <c r="B568" s="7" t="s">
        <v>943</v>
      </c>
      <c r="C568" s="12">
        <v>9913</v>
      </c>
      <c r="D568" s="13">
        <v>232.73</v>
      </c>
      <c r="E568" s="14">
        <f t="shared" si="40"/>
        <v>2307052.4899999998</v>
      </c>
      <c r="F568" s="12">
        <v>86819</v>
      </c>
      <c r="G568" s="13">
        <v>230.89</v>
      </c>
      <c r="H568" s="6">
        <f t="shared" si="41"/>
        <v>20045638.91</v>
      </c>
      <c r="I568" s="12">
        <v>1882</v>
      </c>
      <c r="J568" s="13">
        <v>232.73</v>
      </c>
      <c r="K568" s="14">
        <f t="shared" si="42"/>
        <v>437997.86</v>
      </c>
      <c r="L568" s="12">
        <v>16483</v>
      </c>
      <c r="M568" s="13">
        <v>230.89</v>
      </c>
      <c r="N568" s="14">
        <f t="shared" si="43"/>
        <v>3805759.8699999996</v>
      </c>
      <c r="O568" s="45">
        <f t="shared" si="44"/>
        <v>26596449.129999999</v>
      </c>
    </row>
    <row r="569" spans="1:15" x14ac:dyDescent="0.25">
      <c r="A569" s="7" t="s">
        <v>944</v>
      </c>
      <c r="B569" s="7" t="s">
        <v>945</v>
      </c>
      <c r="C569" s="12">
        <v>0</v>
      </c>
      <c r="D569" s="13">
        <v>223.75</v>
      </c>
      <c r="E569" s="14">
        <f t="shared" si="40"/>
        <v>0</v>
      </c>
      <c r="F569" s="12">
        <v>88925</v>
      </c>
      <c r="G569" s="13">
        <v>221.99</v>
      </c>
      <c r="H569" s="6">
        <f t="shared" si="41"/>
        <v>19740460.75</v>
      </c>
      <c r="I569" s="12">
        <v>0</v>
      </c>
      <c r="J569" s="13">
        <v>223.75</v>
      </c>
      <c r="K569" s="14">
        <f t="shared" si="42"/>
        <v>0</v>
      </c>
      <c r="L569" s="12">
        <v>1197</v>
      </c>
      <c r="M569" s="13">
        <v>221.99</v>
      </c>
      <c r="N569" s="14">
        <f t="shared" si="43"/>
        <v>265722.03000000003</v>
      </c>
      <c r="O569" s="45">
        <f t="shared" si="44"/>
        <v>20006182.780000001</v>
      </c>
    </row>
    <row r="570" spans="1:15" x14ac:dyDescent="0.25">
      <c r="A570" s="7" t="s">
        <v>946</v>
      </c>
      <c r="B570" s="7" t="s">
        <v>947</v>
      </c>
      <c r="C570" s="12">
        <v>1893</v>
      </c>
      <c r="D570" s="13">
        <v>229.35</v>
      </c>
      <c r="E570" s="14">
        <f t="shared" si="40"/>
        <v>434159.55</v>
      </c>
      <c r="F570" s="12">
        <v>22818</v>
      </c>
      <c r="G570" s="13">
        <v>227.32</v>
      </c>
      <c r="H570" s="6">
        <f t="shared" si="41"/>
        <v>5186987.76</v>
      </c>
      <c r="I570" s="12">
        <v>274</v>
      </c>
      <c r="J570" s="13">
        <v>229.35</v>
      </c>
      <c r="K570" s="14">
        <f t="shared" si="42"/>
        <v>62841.9</v>
      </c>
      <c r="L570" s="12">
        <v>3306</v>
      </c>
      <c r="M570" s="13">
        <v>227.32</v>
      </c>
      <c r="N570" s="14">
        <f t="shared" si="43"/>
        <v>751519.91999999993</v>
      </c>
      <c r="O570" s="45">
        <f t="shared" si="44"/>
        <v>6435509.1299999999</v>
      </c>
    </row>
    <row r="571" spans="1:15" x14ac:dyDescent="0.25">
      <c r="A571" s="7" t="s">
        <v>948</v>
      </c>
      <c r="B571" s="7" t="s">
        <v>949</v>
      </c>
      <c r="C571" s="12">
        <v>464</v>
      </c>
      <c r="D571" s="13">
        <v>205.66</v>
      </c>
      <c r="E571" s="14">
        <f t="shared" si="40"/>
        <v>95426.240000000005</v>
      </c>
      <c r="F571" s="12">
        <v>35235</v>
      </c>
      <c r="G571" s="13">
        <v>204.15</v>
      </c>
      <c r="H571" s="6">
        <f t="shared" si="41"/>
        <v>7193225.25</v>
      </c>
      <c r="I571" s="12">
        <v>30</v>
      </c>
      <c r="J571" s="13">
        <v>205.66</v>
      </c>
      <c r="K571" s="14">
        <f t="shared" si="42"/>
        <v>6169.8</v>
      </c>
      <c r="L571" s="12">
        <v>2254</v>
      </c>
      <c r="M571" s="13">
        <v>204.15</v>
      </c>
      <c r="N571" s="14">
        <f t="shared" si="43"/>
        <v>460154.10000000003</v>
      </c>
      <c r="O571" s="45">
        <f t="shared" si="44"/>
        <v>7754975.3899999997</v>
      </c>
    </row>
    <row r="572" spans="1:15" x14ac:dyDescent="0.25">
      <c r="A572" s="7" t="s">
        <v>1188</v>
      </c>
      <c r="B572" s="7" t="s">
        <v>1189</v>
      </c>
      <c r="C572" s="12">
        <v>0</v>
      </c>
      <c r="D572" s="13">
        <v>388.08</v>
      </c>
      <c r="E572" s="14">
        <f t="shared" si="40"/>
        <v>0</v>
      </c>
      <c r="F572" s="12">
        <v>1110</v>
      </c>
      <c r="G572" s="13">
        <v>384.35</v>
      </c>
      <c r="H572" s="6">
        <f t="shared" si="41"/>
        <v>426628.5</v>
      </c>
      <c r="I572" s="12">
        <v>0</v>
      </c>
      <c r="J572" s="13">
        <v>388.08</v>
      </c>
      <c r="K572" s="14">
        <f t="shared" si="42"/>
        <v>0</v>
      </c>
      <c r="L572" s="12">
        <v>1029</v>
      </c>
      <c r="M572" s="13">
        <v>384.35</v>
      </c>
      <c r="N572" s="14">
        <f t="shared" si="43"/>
        <v>395496.15</v>
      </c>
      <c r="O572" s="45">
        <f t="shared" si="44"/>
        <v>822124.65</v>
      </c>
    </row>
    <row r="573" spans="1:15" x14ac:dyDescent="0.25">
      <c r="A573" s="7" t="s">
        <v>950</v>
      </c>
      <c r="B573" s="7" t="s">
        <v>951</v>
      </c>
      <c r="C573" s="12">
        <v>1833</v>
      </c>
      <c r="D573" s="13">
        <v>218.58</v>
      </c>
      <c r="E573" s="14">
        <f t="shared" si="40"/>
        <v>400657.14</v>
      </c>
      <c r="F573" s="12">
        <v>14095</v>
      </c>
      <c r="G573" s="13">
        <v>216.69</v>
      </c>
      <c r="H573" s="6">
        <f t="shared" si="41"/>
        <v>3054245.55</v>
      </c>
      <c r="I573" s="12">
        <v>294</v>
      </c>
      <c r="J573" s="13">
        <v>218.58</v>
      </c>
      <c r="K573" s="14">
        <f t="shared" si="42"/>
        <v>64262.520000000004</v>
      </c>
      <c r="L573" s="12">
        <v>2261</v>
      </c>
      <c r="M573" s="13">
        <v>216.69</v>
      </c>
      <c r="N573" s="14">
        <f t="shared" si="43"/>
        <v>489936.08999999997</v>
      </c>
      <c r="O573" s="45">
        <f t="shared" si="44"/>
        <v>4009101.3</v>
      </c>
    </row>
    <row r="574" spans="1:15" x14ac:dyDescent="0.25">
      <c r="A574" s="7" t="s">
        <v>952</v>
      </c>
      <c r="B574" s="7" t="s">
        <v>953</v>
      </c>
      <c r="C574" s="12">
        <v>732</v>
      </c>
      <c r="D574" s="13">
        <v>269.04000000000002</v>
      </c>
      <c r="E574" s="14">
        <f t="shared" si="40"/>
        <v>196937.28000000003</v>
      </c>
      <c r="F574" s="12">
        <v>33275</v>
      </c>
      <c r="G574" s="13">
        <v>267.04000000000002</v>
      </c>
      <c r="H574" s="6">
        <f t="shared" si="41"/>
        <v>8885756</v>
      </c>
      <c r="I574" s="12">
        <v>40</v>
      </c>
      <c r="J574" s="13">
        <v>269.04000000000002</v>
      </c>
      <c r="K574" s="14">
        <f t="shared" si="42"/>
        <v>10761.6</v>
      </c>
      <c r="L574" s="12">
        <v>1834</v>
      </c>
      <c r="M574" s="13">
        <v>267.04000000000002</v>
      </c>
      <c r="N574" s="14">
        <f t="shared" si="43"/>
        <v>489751.36000000004</v>
      </c>
      <c r="O574" s="45">
        <f t="shared" si="44"/>
        <v>9583206.2399999984</v>
      </c>
    </row>
    <row r="575" spans="1:15" x14ac:dyDescent="0.25">
      <c r="A575" s="7" t="s">
        <v>1346</v>
      </c>
      <c r="B575" s="7" t="s">
        <v>1366</v>
      </c>
      <c r="C575" s="12">
        <v>124</v>
      </c>
      <c r="D575" s="13">
        <v>277.52999999999997</v>
      </c>
      <c r="E575" s="14">
        <f t="shared" si="40"/>
        <v>34413.719999999994</v>
      </c>
      <c r="F575" s="12">
        <v>15339</v>
      </c>
      <c r="G575" s="13">
        <v>274.92</v>
      </c>
      <c r="H575" s="6">
        <f t="shared" si="41"/>
        <v>4216997.88</v>
      </c>
      <c r="I575" s="12">
        <v>41</v>
      </c>
      <c r="J575" s="13">
        <v>277.52999999999997</v>
      </c>
      <c r="K575" s="14">
        <f t="shared" si="42"/>
        <v>11378.73</v>
      </c>
      <c r="L575" s="12">
        <v>5045</v>
      </c>
      <c r="M575" s="13">
        <v>274.92</v>
      </c>
      <c r="N575" s="14">
        <f t="shared" si="43"/>
        <v>1386971.4000000001</v>
      </c>
      <c r="O575" s="45">
        <f t="shared" si="44"/>
        <v>5649761.7300000004</v>
      </c>
    </row>
    <row r="576" spans="1:15" x14ac:dyDescent="0.25">
      <c r="A576" s="7" t="s">
        <v>955</v>
      </c>
      <c r="B576" s="7" t="s">
        <v>956</v>
      </c>
      <c r="C576" s="12">
        <v>450</v>
      </c>
      <c r="D576" s="13">
        <v>268.69</v>
      </c>
      <c r="E576" s="14">
        <f t="shared" si="40"/>
        <v>120910.5</v>
      </c>
      <c r="F576" s="12">
        <v>20926</v>
      </c>
      <c r="G576" s="13">
        <v>266.20999999999998</v>
      </c>
      <c r="H576" s="6">
        <f t="shared" si="41"/>
        <v>5570710.46</v>
      </c>
      <c r="I576" s="12">
        <v>22</v>
      </c>
      <c r="J576" s="13">
        <v>268.69</v>
      </c>
      <c r="K576" s="14">
        <f t="shared" si="42"/>
        <v>5911.18</v>
      </c>
      <c r="L576" s="12">
        <v>1025</v>
      </c>
      <c r="M576" s="13">
        <v>266.20999999999998</v>
      </c>
      <c r="N576" s="14">
        <f t="shared" si="43"/>
        <v>272865.25</v>
      </c>
      <c r="O576" s="45">
        <f t="shared" si="44"/>
        <v>5970397.3899999997</v>
      </c>
    </row>
    <row r="577" spans="1:15" x14ac:dyDescent="0.25">
      <c r="A577" s="7" t="s">
        <v>957</v>
      </c>
      <c r="B577" s="7" t="s">
        <v>958</v>
      </c>
      <c r="C577" s="12">
        <v>9102</v>
      </c>
      <c r="D577" s="13">
        <v>239.92</v>
      </c>
      <c r="E577" s="14">
        <f t="shared" si="40"/>
        <v>2183751.84</v>
      </c>
      <c r="F577" s="12">
        <v>26725</v>
      </c>
      <c r="G577" s="13">
        <v>237.79</v>
      </c>
      <c r="H577" s="6">
        <f t="shared" si="41"/>
        <v>6354937.75</v>
      </c>
      <c r="I577" s="12">
        <v>1978</v>
      </c>
      <c r="J577" s="13">
        <v>239.92</v>
      </c>
      <c r="K577" s="14">
        <f t="shared" si="42"/>
        <v>474561.75999999995</v>
      </c>
      <c r="L577" s="12">
        <v>5807</v>
      </c>
      <c r="M577" s="13">
        <v>237.79</v>
      </c>
      <c r="N577" s="14">
        <f t="shared" si="43"/>
        <v>1380846.53</v>
      </c>
      <c r="O577" s="45">
        <f t="shared" si="44"/>
        <v>10394097.879999999</v>
      </c>
    </row>
    <row r="578" spans="1:15" x14ac:dyDescent="0.25">
      <c r="A578" s="7" t="s">
        <v>959</v>
      </c>
      <c r="B578" s="7" t="s">
        <v>960</v>
      </c>
      <c r="C578" s="12">
        <v>898</v>
      </c>
      <c r="D578" s="13">
        <v>174.17</v>
      </c>
      <c r="E578" s="14">
        <f t="shared" si="40"/>
        <v>156404.65999999997</v>
      </c>
      <c r="F578" s="12">
        <v>18296</v>
      </c>
      <c r="G578" s="13">
        <v>172.72</v>
      </c>
      <c r="H578" s="6">
        <f t="shared" si="41"/>
        <v>3160085.12</v>
      </c>
      <c r="I578" s="12">
        <v>49</v>
      </c>
      <c r="J578" s="13">
        <v>174.17</v>
      </c>
      <c r="K578" s="14">
        <f t="shared" si="42"/>
        <v>8534.33</v>
      </c>
      <c r="L578" s="12">
        <v>1003</v>
      </c>
      <c r="M578" s="13">
        <v>172.72</v>
      </c>
      <c r="N578" s="14">
        <f t="shared" si="43"/>
        <v>173238.16</v>
      </c>
      <c r="O578" s="45">
        <f t="shared" si="44"/>
        <v>3498262.2700000005</v>
      </c>
    </row>
    <row r="579" spans="1:15" x14ac:dyDescent="0.25">
      <c r="A579" s="7" t="s">
        <v>961</v>
      </c>
      <c r="B579" s="7" t="s">
        <v>1190</v>
      </c>
      <c r="C579" s="12">
        <v>12185</v>
      </c>
      <c r="D579" s="13">
        <v>276.26</v>
      </c>
      <c r="E579" s="14">
        <f t="shared" si="40"/>
        <v>3366228.1</v>
      </c>
      <c r="F579" s="12">
        <v>28500</v>
      </c>
      <c r="G579" s="13">
        <v>273.68</v>
      </c>
      <c r="H579" s="6">
        <f t="shared" si="41"/>
        <v>7799880</v>
      </c>
      <c r="I579" s="12">
        <v>5349</v>
      </c>
      <c r="J579" s="13">
        <v>276.26</v>
      </c>
      <c r="K579" s="14">
        <f t="shared" si="42"/>
        <v>1477714.74</v>
      </c>
      <c r="L579" s="12">
        <v>12511</v>
      </c>
      <c r="M579" s="13">
        <v>273.68</v>
      </c>
      <c r="N579" s="14">
        <f t="shared" si="43"/>
        <v>3424010.48</v>
      </c>
      <c r="O579" s="45">
        <f t="shared" si="44"/>
        <v>16067833.32</v>
      </c>
    </row>
    <row r="580" spans="1:15" x14ac:dyDescent="0.25">
      <c r="A580" s="7" t="s">
        <v>963</v>
      </c>
      <c r="B580" s="7" t="s">
        <v>964</v>
      </c>
      <c r="C580" s="12">
        <v>861</v>
      </c>
      <c r="D580" s="13">
        <v>211</v>
      </c>
      <c r="E580" s="14">
        <f t="shared" si="40"/>
        <v>181671</v>
      </c>
      <c r="F580" s="12">
        <v>42166</v>
      </c>
      <c r="G580" s="13">
        <v>209.46</v>
      </c>
      <c r="H580" s="6">
        <f t="shared" si="41"/>
        <v>8832090.3599999994</v>
      </c>
      <c r="I580" s="12">
        <v>11</v>
      </c>
      <c r="J580" s="13">
        <v>211</v>
      </c>
      <c r="K580" s="14">
        <f t="shared" si="42"/>
        <v>2321</v>
      </c>
      <c r="L580" s="12">
        <v>546</v>
      </c>
      <c r="M580" s="13">
        <v>209.46</v>
      </c>
      <c r="N580" s="14">
        <f t="shared" si="43"/>
        <v>114365.16</v>
      </c>
      <c r="O580" s="45">
        <f t="shared" si="44"/>
        <v>9130447.5199999996</v>
      </c>
    </row>
    <row r="581" spans="1:15" x14ac:dyDescent="0.25">
      <c r="A581" s="7" t="s">
        <v>965</v>
      </c>
      <c r="B581" s="7" t="s">
        <v>966</v>
      </c>
      <c r="C581" s="12">
        <v>863</v>
      </c>
      <c r="D581" s="13">
        <v>208.89</v>
      </c>
      <c r="E581" s="14">
        <f t="shared" si="40"/>
        <v>180272.06999999998</v>
      </c>
      <c r="F581" s="12">
        <v>34940</v>
      </c>
      <c r="G581" s="13">
        <v>207.49</v>
      </c>
      <c r="H581" s="6">
        <f t="shared" si="41"/>
        <v>7249700.6000000006</v>
      </c>
      <c r="I581" s="12">
        <v>177</v>
      </c>
      <c r="J581" s="13">
        <v>208.89</v>
      </c>
      <c r="K581" s="14">
        <f t="shared" si="42"/>
        <v>36973.53</v>
      </c>
      <c r="L581" s="12">
        <v>7170</v>
      </c>
      <c r="M581" s="13">
        <v>207.49</v>
      </c>
      <c r="N581" s="14">
        <f t="shared" si="43"/>
        <v>1487703.3</v>
      </c>
      <c r="O581" s="45">
        <f t="shared" si="44"/>
        <v>8954649.5000000019</v>
      </c>
    </row>
    <row r="582" spans="1:15" x14ac:dyDescent="0.25">
      <c r="A582" s="7" t="s">
        <v>1239</v>
      </c>
      <c r="B582" s="7" t="s">
        <v>1288</v>
      </c>
      <c r="C582" s="12">
        <v>34</v>
      </c>
      <c r="D582" s="13">
        <v>200.83</v>
      </c>
      <c r="E582" s="14">
        <f t="shared" si="40"/>
        <v>6828.22</v>
      </c>
      <c r="F582" s="12">
        <v>4651</v>
      </c>
      <c r="G582" s="13">
        <v>199.09</v>
      </c>
      <c r="H582" s="6">
        <f t="shared" si="41"/>
        <v>925967.59</v>
      </c>
      <c r="I582" s="12">
        <v>4</v>
      </c>
      <c r="J582" s="13">
        <v>200.83</v>
      </c>
      <c r="K582" s="14">
        <f t="shared" si="42"/>
        <v>803.32</v>
      </c>
      <c r="L582" s="12">
        <v>525</v>
      </c>
      <c r="M582" s="13">
        <v>199.09</v>
      </c>
      <c r="N582" s="14">
        <f t="shared" si="43"/>
        <v>104522.25</v>
      </c>
      <c r="O582" s="45">
        <f t="shared" si="44"/>
        <v>1038121.3799999999</v>
      </c>
    </row>
    <row r="583" spans="1:15" x14ac:dyDescent="0.25">
      <c r="A583" s="7" t="s">
        <v>967</v>
      </c>
      <c r="B583" s="7" t="s">
        <v>968</v>
      </c>
      <c r="C583" s="12">
        <v>0</v>
      </c>
      <c r="D583" s="13">
        <v>163.81</v>
      </c>
      <c r="E583" s="14">
        <f t="shared" si="40"/>
        <v>0</v>
      </c>
      <c r="F583" s="12">
        <v>16683</v>
      </c>
      <c r="G583" s="13">
        <v>162.47</v>
      </c>
      <c r="H583" s="6">
        <f t="shared" si="41"/>
        <v>2710487.01</v>
      </c>
      <c r="I583" s="12">
        <v>0</v>
      </c>
      <c r="J583" s="13">
        <v>163.81</v>
      </c>
      <c r="K583" s="14">
        <f t="shared" si="42"/>
        <v>0</v>
      </c>
      <c r="L583" s="12">
        <v>659</v>
      </c>
      <c r="M583" s="13">
        <v>162.47</v>
      </c>
      <c r="N583" s="14">
        <f t="shared" si="43"/>
        <v>107067.73</v>
      </c>
      <c r="O583" s="45">
        <f t="shared" si="44"/>
        <v>2817554.7399999998</v>
      </c>
    </row>
    <row r="584" spans="1:15" x14ac:dyDescent="0.25">
      <c r="A584" s="7" t="s">
        <v>969</v>
      </c>
      <c r="B584" s="7" t="s">
        <v>970</v>
      </c>
      <c r="C584" s="12">
        <v>1143</v>
      </c>
      <c r="D584" s="13">
        <v>220.15</v>
      </c>
      <c r="E584" s="14">
        <f t="shared" si="40"/>
        <v>251631.45</v>
      </c>
      <c r="F584" s="12">
        <v>21752</v>
      </c>
      <c r="G584" s="13">
        <v>218.1</v>
      </c>
      <c r="H584" s="6">
        <f t="shared" si="41"/>
        <v>4744111.2</v>
      </c>
      <c r="I584" s="12">
        <v>220</v>
      </c>
      <c r="J584" s="13">
        <v>220.15</v>
      </c>
      <c r="K584" s="14">
        <f t="shared" si="42"/>
        <v>48433</v>
      </c>
      <c r="L584" s="12">
        <v>4178</v>
      </c>
      <c r="M584" s="13">
        <v>218.1</v>
      </c>
      <c r="N584" s="14">
        <f t="shared" si="43"/>
        <v>911221.79999999993</v>
      </c>
      <c r="O584" s="45">
        <f t="shared" si="44"/>
        <v>5955397.4500000002</v>
      </c>
    </row>
    <row r="585" spans="1:15" x14ac:dyDescent="0.25">
      <c r="A585" s="7" t="s">
        <v>971</v>
      </c>
      <c r="B585" s="7" t="s">
        <v>972</v>
      </c>
      <c r="C585" s="12">
        <v>523</v>
      </c>
      <c r="D585" s="13">
        <v>164.74</v>
      </c>
      <c r="E585" s="14">
        <f t="shared" si="40"/>
        <v>86159.02</v>
      </c>
      <c r="F585" s="12">
        <v>23499</v>
      </c>
      <c r="G585" s="13">
        <v>163.54</v>
      </c>
      <c r="H585" s="6">
        <f t="shared" si="41"/>
        <v>3843026.46</v>
      </c>
      <c r="I585" s="12">
        <v>143</v>
      </c>
      <c r="J585" s="13">
        <v>164.74</v>
      </c>
      <c r="K585" s="14">
        <f t="shared" si="42"/>
        <v>23557.82</v>
      </c>
      <c r="L585" s="12">
        <v>6438</v>
      </c>
      <c r="M585" s="13">
        <v>163.54</v>
      </c>
      <c r="N585" s="14">
        <f t="shared" si="43"/>
        <v>1052870.52</v>
      </c>
      <c r="O585" s="45">
        <f t="shared" si="44"/>
        <v>5005613.82</v>
      </c>
    </row>
    <row r="586" spans="1:15" x14ac:dyDescent="0.25">
      <c r="A586" s="7" t="s">
        <v>973</v>
      </c>
      <c r="B586" s="7" t="s">
        <v>974</v>
      </c>
      <c r="C586" s="12">
        <v>0</v>
      </c>
      <c r="D586" s="13">
        <v>235.71</v>
      </c>
      <c r="E586" s="14">
        <f t="shared" si="40"/>
        <v>0</v>
      </c>
      <c r="F586" s="12">
        <v>79183</v>
      </c>
      <c r="G586" s="13">
        <v>233.8</v>
      </c>
      <c r="H586" s="6">
        <f t="shared" si="41"/>
        <v>18512985.400000002</v>
      </c>
      <c r="I586" s="12">
        <v>0</v>
      </c>
      <c r="J586" s="13">
        <v>235.71</v>
      </c>
      <c r="K586" s="14">
        <f t="shared" si="42"/>
        <v>0</v>
      </c>
      <c r="L586" s="12">
        <v>1134</v>
      </c>
      <c r="M586" s="13">
        <v>233.8</v>
      </c>
      <c r="N586" s="14">
        <f t="shared" si="43"/>
        <v>265129.2</v>
      </c>
      <c r="O586" s="45">
        <f t="shared" si="44"/>
        <v>18778114.600000001</v>
      </c>
    </row>
    <row r="587" spans="1:15" x14ac:dyDescent="0.25">
      <c r="A587" s="7" t="s">
        <v>975</v>
      </c>
      <c r="B587" s="7" t="s">
        <v>1191</v>
      </c>
      <c r="C587" s="12">
        <v>6910</v>
      </c>
      <c r="D587" s="13">
        <v>332.82</v>
      </c>
      <c r="E587" s="14">
        <f t="shared" si="40"/>
        <v>2299786.1999999997</v>
      </c>
      <c r="F587" s="12">
        <v>32162</v>
      </c>
      <c r="G587" s="13">
        <v>329.76</v>
      </c>
      <c r="H587" s="6">
        <f t="shared" si="41"/>
        <v>10605741.119999999</v>
      </c>
      <c r="I587" s="12">
        <v>1787</v>
      </c>
      <c r="J587" s="13">
        <v>332.82</v>
      </c>
      <c r="K587" s="14">
        <f t="shared" si="42"/>
        <v>594749.34</v>
      </c>
      <c r="L587" s="12">
        <v>8320</v>
      </c>
      <c r="M587" s="13">
        <v>329.76</v>
      </c>
      <c r="N587" s="14">
        <f t="shared" si="43"/>
        <v>2743603.1999999997</v>
      </c>
      <c r="O587" s="45">
        <f t="shared" si="44"/>
        <v>16243879.859999998</v>
      </c>
    </row>
    <row r="588" spans="1:15" x14ac:dyDescent="0.25">
      <c r="A588" s="7" t="s">
        <v>977</v>
      </c>
      <c r="B588" s="7" t="s">
        <v>978</v>
      </c>
      <c r="C588" s="12">
        <v>7800</v>
      </c>
      <c r="D588" s="13">
        <v>323.98</v>
      </c>
      <c r="E588" s="14">
        <f t="shared" ref="E588:E608" si="45">C588*D588</f>
        <v>2527044</v>
      </c>
      <c r="F588" s="12">
        <v>42566</v>
      </c>
      <c r="G588" s="13">
        <v>320.69</v>
      </c>
      <c r="H588" s="6">
        <f t="shared" ref="H588:H608" si="46">F588*G588</f>
        <v>13650490.539999999</v>
      </c>
      <c r="I588" s="12">
        <v>1641</v>
      </c>
      <c r="J588" s="13">
        <v>323.98</v>
      </c>
      <c r="K588" s="14">
        <f t="shared" ref="K588:K608" si="47">I588*J588</f>
        <v>531651.18000000005</v>
      </c>
      <c r="L588" s="12">
        <v>8954</v>
      </c>
      <c r="M588" s="13">
        <v>320.69</v>
      </c>
      <c r="N588" s="14">
        <f t="shared" ref="N588:N608" si="48">L588*M588</f>
        <v>2871458.26</v>
      </c>
      <c r="O588" s="45">
        <f t="shared" ref="O588:O608" si="49">E588+H588+K588+N588</f>
        <v>19580643.979999997</v>
      </c>
    </row>
    <row r="589" spans="1:15" x14ac:dyDescent="0.25">
      <c r="A589" s="7" t="s">
        <v>979</v>
      </c>
      <c r="B589" s="7" t="s">
        <v>980</v>
      </c>
      <c r="C589" s="12">
        <v>265</v>
      </c>
      <c r="D589" s="13">
        <v>225.73</v>
      </c>
      <c r="E589" s="14">
        <f t="shared" si="45"/>
        <v>59818.45</v>
      </c>
      <c r="F589" s="12">
        <v>12528</v>
      </c>
      <c r="G589" s="13">
        <v>224.17</v>
      </c>
      <c r="H589" s="6">
        <f t="shared" si="46"/>
        <v>2808401.76</v>
      </c>
      <c r="I589" s="12">
        <v>0</v>
      </c>
      <c r="J589" s="13">
        <v>225.73</v>
      </c>
      <c r="K589" s="14">
        <f t="shared" si="47"/>
        <v>0</v>
      </c>
      <c r="L589" s="12">
        <v>0</v>
      </c>
      <c r="M589" s="13">
        <v>224.17</v>
      </c>
      <c r="N589" s="14">
        <f t="shared" si="48"/>
        <v>0</v>
      </c>
      <c r="O589" s="45">
        <f t="shared" si="49"/>
        <v>2868220.21</v>
      </c>
    </row>
    <row r="590" spans="1:15" x14ac:dyDescent="0.25">
      <c r="A590" s="7" t="s">
        <v>1240</v>
      </c>
      <c r="B590" s="7" t="s">
        <v>981</v>
      </c>
      <c r="C590" s="12">
        <v>1059</v>
      </c>
      <c r="D590" s="13">
        <v>309.66000000000003</v>
      </c>
      <c r="E590" s="14">
        <f t="shared" si="45"/>
        <v>327929.94</v>
      </c>
      <c r="F590" s="12">
        <v>27715</v>
      </c>
      <c r="G590" s="13">
        <v>306.58999999999997</v>
      </c>
      <c r="H590" s="6">
        <f t="shared" si="46"/>
        <v>8497141.8499999996</v>
      </c>
      <c r="I590" s="12">
        <v>112</v>
      </c>
      <c r="J590" s="13">
        <v>309.66000000000003</v>
      </c>
      <c r="K590" s="14">
        <f t="shared" si="47"/>
        <v>34681.920000000006</v>
      </c>
      <c r="L590" s="12">
        <v>2922</v>
      </c>
      <c r="M590" s="13">
        <v>306.58999999999997</v>
      </c>
      <c r="N590" s="14">
        <f t="shared" si="48"/>
        <v>895855.98</v>
      </c>
      <c r="O590" s="45">
        <f t="shared" si="49"/>
        <v>9755609.6899999995</v>
      </c>
    </row>
    <row r="591" spans="1:15" x14ac:dyDescent="0.25">
      <c r="A591" s="7" t="s">
        <v>982</v>
      </c>
      <c r="B591" s="7" t="s">
        <v>983</v>
      </c>
      <c r="C591" s="12">
        <v>0</v>
      </c>
      <c r="D591" s="13">
        <v>252.67</v>
      </c>
      <c r="E591" s="14">
        <f t="shared" si="45"/>
        <v>0</v>
      </c>
      <c r="F591" s="12">
        <v>34712</v>
      </c>
      <c r="G591" s="13">
        <v>250.15</v>
      </c>
      <c r="H591" s="6">
        <f t="shared" si="46"/>
        <v>8683206.8000000007</v>
      </c>
      <c r="I591" s="12">
        <v>0</v>
      </c>
      <c r="J591" s="13">
        <v>252.67</v>
      </c>
      <c r="K591" s="14">
        <f t="shared" si="47"/>
        <v>0</v>
      </c>
      <c r="L591" s="12">
        <v>0</v>
      </c>
      <c r="M591" s="13">
        <v>250.15</v>
      </c>
      <c r="N591" s="14">
        <f t="shared" si="48"/>
        <v>0</v>
      </c>
      <c r="O591" s="45">
        <f t="shared" si="49"/>
        <v>8683206.8000000007</v>
      </c>
    </row>
    <row r="592" spans="1:15" x14ac:dyDescent="0.25">
      <c r="A592" s="7" t="s">
        <v>1347</v>
      </c>
      <c r="B592" s="7" t="s">
        <v>1367</v>
      </c>
      <c r="C592" s="12">
        <v>2993</v>
      </c>
      <c r="D592" s="13">
        <v>299.8</v>
      </c>
      <c r="E592" s="14">
        <f t="shared" si="45"/>
        <v>897301.4</v>
      </c>
      <c r="F592" s="12">
        <v>14608</v>
      </c>
      <c r="G592" s="13">
        <v>296.97000000000003</v>
      </c>
      <c r="H592" s="6">
        <f t="shared" si="46"/>
        <v>4338137.7600000007</v>
      </c>
      <c r="I592" s="12">
        <v>558</v>
      </c>
      <c r="J592" s="13">
        <v>299.8</v>
      </c>
      <c r="K592" s="14">
        <f t="shared" si="47"/>
        <v>167288.4</v>
      </c>
      <c r="L592" s="12">
        <v>2725</v>
      </c>
      <c r="M592" s="13">
        <v>296.97000000000003</v>
      </c>
      <c r="N592" s="14">
        <f t="shared" si="48"/>
        <v>809243.25000000012</v>
      </c>
      <c r="O592" s="45">
        <f t="shared" si="49"/>
        <v>6211970.8100000015</v>
      </c>
    </row>
    <row r="593" spans="1:15" x14ac:dyDescent="0.25">
      <c r="A593" s="7" t="s">
        <v>984</v>
      </c>
      <c r="B593" s="7" t="s">
        <v>985</v>
      </c>
      <c r="C593" s="12">
        <v>0</v>
      </c>
      <c r="D593" s="13">
        <v>197.5</v>
      </c>
      <c r="E593" s="14">
        <f t="shared" si="45"/>
        <v>0</v>
      </c>
      <c r="F593" s="12">
        <v>34434</v>
      </c>
      <c r="G593" s="13">
        <v>195.97</v>
      </c>
      <c r="H593" s="6">
        <f t="shared" si="46"/>
        <v>6748030.9799999995</v>
      </c>
      <c r="I593" s="12">
        <v>0</v>
      </c>
      <c r="J593" s="13">
        <v>197.5</v>
      </c>
      <c r="K593" s="14">
        <f t="shared" si="47"/>
        <v>0</v>
      </c>
      <c r="L593" s="12">
        <v>0</v>
      </c>
      <c r="M593" s="13">
        <v>195.97</v>
      </c>
      <c r="N593" s="14">
        <f t="shared" si="48"/>
        <v>0</v>
      </c>
      <c r="O593" s="45">
        <f t="shared" si="49"/>
        <v>6748030.9799999995</v>
      </c>
    </row>
    <row r="594" spans="1:15" x14ac:dyDescent="0.25">
      <c r="A594" s="7" t="s">
        <v>986</v>
      </c>
      <c r="B594" s="7" t="s">
        <v>1321</v>
      </c>
      <c r="C594" s="12">
        <v>6613</v>
      </c>
      <c r="D594" s="13">
        <v>287.33999999999997</v>
      </c>
      <c r="E594" s="14">
        <f t="shared" si="45"/>
        <v>1900179.42</v>
      </c>
      <c r="F594" s="12">
        <v>11790</v>
      </c>
      <c r="G594" s="13">
        <v>284.74</v>
      </c>
      <c r="H594" s="6">
        <f t="shared" si="46"/>
        <v>3357084.6</v>
      </c>
      <c r="I594" s="12">
        <v>2111</v>
      </c>
      <c r="J594" s="13">
        <v>287.33999999999997</v>
      </c>
      <c r="K594" s="14">
        <f t="shared" si="47"/>
        <v>606574.74</v>
      </c>
      <c r="L594" s="12">
        <v>3763</v>
      </c>
      <c r="M594" s="13">
        <v>284.74</v>
      </c>
      <c r="N594" s="14">
        <f t="shared" si="48"/>
        <v>1071476.6200000001</v>
      </c>
      <c r="O594" s="45">
        <f t="shared" si="49"/>
        <v>6935315.3799999999</v>
      </c>
    </row>
    <row r="595" spans="1:15" x14ac:dyDescent="0.25">
      <c r="A595" s="7" t="s">
        <v>987</v>
      </c>
      <c r="B595" s="7" t="s">
        <v>988</v>
      </c>
      <c r="C595" s="12">
        <v>3560</v>
      </c>
      <c r="D595" s="13">
        <v>230.74</v>
      </c>
      <c r="E595" s="14">
        <f t="shared" si="45"/>
        <v>821434.4</v>
      </c>
      <c r="F595" s="12">
        <v>34638</v>
      </c>
      <c r="G595" s="13">
        <v>228.62</v>
      </c>
      <c r="H595" s="6">
        <f t="shared" si="46"/>
        <v>7918939.5600000005</v>
      </c>
      <c r="I595" s="12">
        <v>743</v>
      </c>
      <c r="J595" s="13">
        <v>230.74</v>
      </c>
      <c r="K595" s="14">
        <f t="shared" si="47"/>
        <v>171439.82</v>
      </c>
      <c r="L595" s="12">
        <v>7229</v>
      </c>
      <c r="M595" s="13">
        <v>228.62</v>
      </c>
      <c r="N595" s="14">
        <f t="shared" si="48"/>
        <v>1652693.98</v>
      </c>
      <c r="O595" s="45">
        <f t="shared" si="49"/>
        <v>10564507.760000002</v>
      </c>
    </row>
    <row r="596" spans="1:15" x14ac:dyDescent="0.25">
      <c r="A596" s="7" t="s">
        <v>989</v>
      </c>
      <c r="B596" s="7" t="s">
        <v>990</v>
      </c>
      <c r="C596" s="12">
        <v>76</v>
      </c>
      <c r="D596" s="13">
        <v>237.24</v>
      </c>
      <c r="E596" s="14">
        <f t="shared" si="45"/>
        <v>18030.240000000002</v>
      </c>
      <c r="F596" s="12">
        <v>53862</v>
      </c>
      <c r="G596" s="13">
        <v>235.13</v>
      </c>
      <c r="H596" s="6">
        <f t="shared" si="46"/>
        <v>12664572.060000001</v>
      </c>
      <c r="I596" s="12">
        <v>4</v>
      </c>
      <c r="J596" s="13">
        <v>237.24</v>
      </c>
      <c r="K596" s="14">
        <f t="shared" si="47"/>
        <v>948.96</v>
      </c>
      <c r="L596" s="12">
        <v>3054</v>
      </c>
      <c r="M596" s="13">
        <v>235.13</v>
      </c>
      <c r="N596" s="14">
        <f t="shared" si="48"/>
        <v>718087.02</v>
      </c>
      <c r="O596" s="45">
        <f t="shared" si="49"/>
        <v>13401638.280000001</v>
      </c>
    </row>
    <row r="597" spans="1:15" x14ac:dyDescent="0.25">
      <c r="A597" s="7" t="s">
        <v>991</v>
      </c>
      <c r="B597" s="7" t="s">
        <v>992</v>
      </c>
      <c r="C597" s="12">
        <v>4114</v>
      </c>
      <c r="D597" s="13">
        <v>277.06</v>
      </c>
      <c r="E597" s="14">
        <f t="shared" si="45"/>
        <v>1139824.8400000001</v>
      </c>
      <c r="F597" s="12">
        <v>9699</v>
      </c>
      <c r="G597" s="13">
        <v>274.36</v>
      </c>
      <c r="H597" s="6">
        <f t="shared" si="46"/>
        <v>2661017.64</v>
      </c>
      <c r="I597" s="12">
        <v>867</v>
      </c>
      <c r="J597" s="13">
        <v>277.06</v>
      </c>
      <c r="K597" s="14">
        <f t="shared" si="47"/>
        <v>240211.02</v>
      </c>
      <c r="L597" s="12">
        <v>2044</v>
      </c>
      <c r="M597" s="13">
        <v>274.36</v>
      </c>
      <c r="N597" s="14">
        <f t="shared" si="48"/>
        <v>560791.84000000008</v>
      </c>
      <c r="O597" s="45">
        <f t="shared" si="49"/>
        <v>4601845.3400000008</v>
      </c>
    </row>
    <row r="598" spans="1:15" x14ac:dyDescent="0.25">
      <c r="A598" s="7" t="s">
        <v>993</v>
      </c>
      <c r="B598" s="7" t="s">
        <v>994</v>
      </c>
      <c r="C598" s="12">
        <v>457</v>
      </c>
      <c r="D598" s="13">
        <v>240.56</v>
      </c>
      <c r="E598" s="14">
        <f t="shared" si="45"/>
        <v>109935.92</v>
      </c>
      <c r="F598" s="12">
        <v>21674</v>
      </c>
      <c r="G598" s="13">
        <v>238.72</v>
      </c>
      <c r="H598" s="6">
        <f t="shared" si="46"/>
        <v>5174017.28</v>
      </c>
      <c r="I598" s="12">
        <v>37</v>
      </c>
      <c r="J598" s="13">
        <v>240.56</v>
      </c>
      <c r="K598" s="14">
        <f t="shared" si="47"/>
        <v>8900.7199999999993</v>
      </c>
      <c r="L598" s="12">
        <v>1755</v>
      </c>
      <c r="M598" s="13">
        <v>238.72</v>
      </c>
      <c r="N598" s="14">
        <f t="shared" si="48"/>
        <v>418953.6</v>
      </c>
      <c r="O598" s="45">
        <f t="shared" si="49"/>
        <v>5711807.5199999996</v>
      </c>
    </row>
    <row r="599" spans="1:15" x14ac:dyDescent="0.25">
      <c r="A599" s="7" t="s">
        <v>995</v>
      </c>
      <c r="B599" s="7" t="s">
        <v>996</v>
      </c>
      <c r="C599" s="12">
        <v>120</v>
      </c>
      <c r="D599" s="13">
        <v>266.29000000000002</v>
      </c>
      <c r="E599" s="14">
        <f t="shared" si="45"/>
        <v>31954.800000000003</v>
      </c>
      <c r="F599" s="12">
        <v>27096</v>
      </c>
      <c r="G599" s="13">
        <v>264.2</v>
      </c>
      <c r="H599" s="6">
        <f t="shared" si="46"/>
        <v>7158763.1999999993</v>
      </c>
      <c r="I599" s="12">
        <v>6</v>
      </c>
      <c r="J599" s="13">
        <v>266.29000000000002</v>
      </c>
      <c r="K599" s="14">
        <f t="shared" si="47"/>
        <v>1597.7400000000002</v>
      </c>
      <c r="L599" s="12">
        <v>1307</v>
      </c>
      <c r="M599" s="13">
        <v>264.2</v>
      </c>
      <c r="N599" s="14">
        <f t="shared" si="48"/>
        <v>345309.39999999997</v>
      </c>
      <c r="O599" s="45">
        <f t="shared" si="49"/>
        <v>7537625.1399999997</v>
      </c>
    </row>
    <row r="600" spans="1:15" x14ac:dyDescent="0.25">
      <c r="A600" s="7" t="s">
        <v>997</v>
      </c>
      <c r="B600" s="7" t="s">
        <v>998</v>
      </c>
      <c r="C600" s="12">
        <v>153</v>
      </c>
      <c r="D600" s="13">
        <v>236.69</v>
      </c>
      <c r="E600" s="14">
        <f t="shared" si="45"/>
        <v>36213.57</v>
      </c>
      <c r="F600" s="12">
        <v>14805</v>
      </c>
      <c r="G600" s="13">
        <v>235.08</v>
      </c>
      <c r="H600" s="6">
        <f t="shared" si="46"/>
        <v>3480359.4000000004</v>
      </c>
      <c r="I600" s="12">
        <v>0</v>
      </c>
      <c r="J600" s="13">
        <v>236.69</v>
      </c>
      <c r="K600" s="14">
        <f t="shared" si="47"/>
        <v>0</v>
      </c>
      <c r="L600" s="12">
        <v>0</v>
      </c>
      <c r="M600" s="13">
        <v>235.08</v>
      </c>
      <c r="N600" s="14">
        <f t="shared" si="48"/>
        <v>0</v>
      </c>
      <c r="O600" s="45">
        <f t="shared" si="49"/>
        <v>3516572.97</v>
      </c>
    </row>
    <row r="601" spans="1:15" x14ac:dyDescent="0.25">
      <c r="A601" s="7" t="s">
        <v>999</v>
      </c>
      <c r="B601" s="7" t="s">
        <v>1192</v>
      </c>
      <c r="C601" s="12">
        <v>8840</v>
      </c>
      <c r="D601" s="13">
        <v>228.72</v>
      </c>
      <c r="E601" s="14">
        <f t="shared" si="45"/>
        <v>2021884.8</v>
      </c>
      <c r="F601" s="12">
        <v>23282</v>
      </c>
      <c r="G601" s="13">
        <v>226.81</v>
      </c>
      <c r="H601" s="6">
        <f t="shared" si="46"/>
        <v>5280590.42</v>
      </c>
      <c r="I601" s="12">
        <v>3046</v>
      </c>
      <c r="J601" s="13">
        <v>228.72</v>
      </c>
      <c r="K601" s="14">
        <f t="shared" si="47"/>
        <v>696681.12</v>
      </c>
      <c r="L601" s="12">
        <v>8023</v>
      </c>
      <c r="M601" s="13">
        <v>226.81</v>
      </c>
      <c r="N601" s="14">
        <f t="shared" si="48"/>
        <v>1819696.6300000001</v>
      </c>
      <c r="O601" s="45">
        <f t="shared" si="49"/>
        <v>9818852.9700000007</v>
      </c>
    </row>
    <row r="602" spans="1:15" x14ac:dyDescent="0.25">
      <c r="A602" s="7" t="s">
        <v>1001</v>
      </c>
      <c r="B602" s="7" t="s">
        <v>1002</v>
      </c>
      <c r="C602" s="12">
        <v>219</v>
      </c>
      <c r="D602" s="13">
        <v>289.25</v>
      </c>
      <c r="E602" s="14">
        <f t="shared" si="45"/>
        <v>63345.75</v>
      </c>
      <c r="F602" s="12">
        <v>20988</v>
      </c>
      <c r="G602" s="13">
        <v>286.27999999999997</v>
      </c>
      <c r="H602" s="6">
        <f t="shared" si="46"/>
        <v>6008444.6399999997</v>
      </c>
      <c r="I602" s="12">
        <v>24</v>
      </c>
      <c r="J602" s="13">
        <v>289.25</v>
      </c>
      <c r="K602" s="14">
        <f t="shared" si="47"/>
        <v>6942</v>
      </c>
      <c r="L602" s="12">
        <v>2292</v>
      </c>
      <c r="M602" s="13">
        <v>286.27999999999997</v>
      </c>
      <c r="N602" s="14">
        <f t="shared" si="48"/>
        <v>656153.75999999989</v>
      </c>
      <c r="O602" s="45">
        <f t="shared" si="49"/>
        <v>6734886.1499999994</v>
      </c>
    </row>
    <row r="603" spans="1:15" x14ac:dyDescent="0.25">
      <c r="A603" s="7" t="s">
        <v>1193</v>
      </c>
      <c r="B603" s="7" t="s">
        <v>1194</v>
      </c>
      <c r="C603" s="12">
        <v>0</v>
      </c>
      <c r="D603" s="13">
        <v>221.56</v>
      </c>
      <c r="E603" s="14">
        <f t="shared" si="45"/>
        <v>0</v>
      </c>
      <c r="F603" s="12">
        <v>2567</v>
      </c>
      <c r="G603" s="13">
        <v>219.84</v>
      </c>
      <c r="H603" s="6">
        <f t="shared" si="46"/>
        <v>564329.28</v>
      </c>
      <c r="I603" s="12">
        <v>0</v>
      </c>
      <c r="J603" s="13">
        <v>221.56</v>
      </c>
      <c r="K603" s="14">
        <f t="shared" si="47"/>
        <v>0</v>
      </c>
      <c r="L603" s="12">
        <v>0</v>
      </c>
      <c r="M603" s="13">
        <v>219.84</v>
      </c>
      <c r="N603" s="14">
        <f t="shared" si="48"/>
        <v>0</v>
      </c>
      <c r="O603" s="45">
        <f t="shared" si="49"/>
        <v>564329.28</v>
      </c>
    </row>
    <row r="604" spans="1:15" x14ac:dyDescent="0.25">
      <c r="A604" s="7" t="s">
        <v>1004</v>
      </c>
      <c r="B604" s="7" t="s">
        <v>1005</v>
      </c>
      <c r="C604" s="12">
        <v>0</v>
      </c>
      <c r="D604" s="13">
        <v>232.79</v>
      </c>
      <c r="E604" s="14">
        <f t="shared" si="45"/>
        <v>0</v>
      </c>
      <c r="F604" s="12">
        <v>9668</v>
      </c>
      <c r="G604" s="13">
        <v>230.83</v>
      </c>
      <c r="H604" s="6">
        <f t="shared" si="46"/>
        <v>2231664.44</v>
      </c>
      <c r="I604" s="12">
        <v>0</v>
      </c>
      <c r="J604" s="13">
        <v>232.79</v>
      </c>
      <c r="K604" s="14">
        <f t="shared" si="47"/>
        <v>0</v>
      </c>
      <c r="L604" s="12">
        <v>1</v>
      </c>
      <c r="M604" s="13">
        <v>230.83</v>
      </c>
      <c r="N604" s="14">
        <f t="shared" si="48"/>
        <v>230.83</v>
      </c>
      <c r="O604" s="45">
        <f t="shared" si="49"/>
        <v>2231895.27</v>
      </c>
    </row>
    <row r="605" spans="1:15" x14ac:dyDescent="0.25">
      <c r="A605" s="7" t="s">
        <v>1006</v>
      </c>
      <c r="B605" s="7" t="s">
        <v>1195</v>
      </c>
      <c r="C605" s="12">
        <v>730</v>
      </c>
      <c r="D605" s="13">
        <v>305.63</v>
      </c>
      <c r="E605" s="14">
        <f t="shared" si="45"/>
        <v>223109.9</v>
      </c>
      <c r="F605" s="12">
        <v>100903</v>
      </c>
      <c r="G605" s="13">
        <v>303.07</v>
      </c>
      <c r="H605" s="6">
        <f t="shared" si="46"/>
        <v>30580672.210000001</v>
      </c>
      <c r="I605" s="12">
        <v>193</v>
      </c>
      <c r="J605" s="13">
        <v>305.63</v>
      </c>
      <c r="K605" s="14">
        <f t="shared" si="47"/>
        <v>58986.59</v>
      </c>
      <c r="L605" s="12">
        <v>26682</v>
      </c>
      <c r="M605" s="13">
        <v>303.07</v>
      </c>
      <c r="N605" s="14">
        <f t="shared" si="48"/>
        <v>8086513.7400000002</v>
      </c>
      <c r="O605" s="45">
        <f t="shared" si="49"/>
        <v>38949282.439999998</v>
      </c>
    </row>
    <row r="606" spans="1:15" x14ac:dyDescent="0.25">
      <c r="A606" s="7" t="s">
        <v>1008</v>
      </c>
      <c r="B606" s="7" t="s">
        <v>1196</v>
      </c>
      <c r="C606" s="12">
        <v>932</v>
      </c>
      <c r="D606" s="13">
        <v>226.67</v>
      </c>
      <c r="E606" s="14">
        <f t="shared" si="45"/>
        <v>211256.44</v>
      </c>
      <c r="F606" s="12">
        <v>33685</v>
      </c>
      <c r="G606" s="13">
        <v>225</v>
      </c>
      <c r="H606" s="6">
        <f t="shared" si="46"/>
        <v>7579125</v>
      </c>
      <c r="I606" s="12">
        <v>91</v>
      </c>
      <c r="J606" s="13">
        <v>226.67</v>
      </c>
      <c r="K606" s="14">
        <f t="shared" si="47"/>
        <v>20626.969999999998</v>
      </c>
      <c r="L606" s="12">
        <v>3299</v>
      </c>
      <c r="M606" s="13">
        <v>225</v>
      </c>
      <c r="N606" s="14">
        <f t="shared" si="48"/>
        <v>742275</v>
      </c>
      <c r="O606" s="45">
        <f t="shared" si="49"/>
        <v>8553283.4100000001</v>
      </c>
    </row>
    <row r="607" spans="1:15" x14ac:dyDescent="0.25">
      <c r="A607" s="7" t="s">
        <v>1241</v>
      </c>
      <c r="B607" s="7" t="s">
        <v>1290</v>
      </c>
      <c r="C607" s="12">
        <v>4404</v>
      </c>
      <c r="D607" s="13">
        <v>282.17</v>
      </c>
      <c r="E607" s="14">
        <f t="shared" si="45"/>
        <v>1242676.6800000002</v>
      </c>
      <c r="F607" s="12">
        <v>24440</v>
      </c>
      <c r="G607" s="13">
        <v>279.64</v>
      </c>
      <c r="H607" s="6">
        <f t="shared" si="46"/>
        <v>6834401.5999999996</v>
      </c>
      <c r="I607" s="12">
        <v>1368</v>
      </c>
      <c r="J607" s="13">
        <v>282.17</v>
      </c>
      <c r="K607" s="14">
        <f t="shared" si="47"/>
        <v>386008.56</v>
      </c>
      <c r="L607" s="12">
        <v>7591</v>
      </c>
      <c r="M607" s="13">
        <v>279.64</v>
      </c>
      <c r="N607" s="14">
        <f t="shared" si="48"/>
        <v>2122747.2399999998</v>
      </c>
      <c r="O607" s="45">
        <f t="shared" si="49"/>
        <v>10585834.08</v>
      </c>
    </row>
    <row r="608" spans="1:15" x14ac:dyDescent="0.25">
      <c r="A608" s="7" t="s">
        <v>1242</v>
      </c>
      <c r="B608" s="7" t="s">
        <v>1291</v>
      </c>
      <c r="C608" s="12">
        <v>2034</v>
      </c>
      <c r="D608" s="13">
        <v>272.49</v>
      </c>
      <c r="E608" s="14">
        <f t="shared" si="45"/>
        <v>554244.66</v>
      </c>
      <c r="F608" s="12">
        <v>20382</v>
      </c>
      <c r="G608" s="13">
        <v>270.02</v>
      </c>
      <c r="H608" s="6">
        <f t="shared" si="46"/>
        <v>5503547.6399999997</v>
      </c>
      <c r="I608" s="12">
        <v>116</v>
      </c>
      <c r="J608" s="13">
        <v>272.49</v>
      </c>
      <c r="K608" s="14">
        <f t="shared" si="47"/>
        <v>31608.84</v>
      </c>
      <c r="L608" s="12">
        <v>1164</v>
      </c>
      <c r="M608" s="13">
        <v>270.02</v>
      </c>
      <c r="N608" s="14">
        <f t="shared" si="48"/>
        <v>314303.27999999997</v>
      </c>
      <c r="O608" s="46">
        <f t="shared" si="49"/>
        <v>6403704.4199999999</v>
      </c>
    </row>
  </sheetData>
  <mergeCells count="11">
    <mergeCell ref="C8:E8"/>
    <mergeCell ref="F8:H8"/>
    <mergeCell ref="I8:K8"/>
    <mergeCell ref="L8:N8"/>
    <mergeCell ref="A2:O2"/>
    <mergeCell ref="A3:O3"/>
    <mergeCell ref="A4:O4"/>
    <mergeCell ref="C7:E7"/>
    <mergeCell ref="F7:H7"/>
    <mergeCell ref="I7:K7"/>
    <mergeCell ref="L7:N7"/>
  </mergeCells>
  <pageMargins left="0.7" right="0.7" top="0.75" bottom="0.75" header="0.3" footer="0.3"/>
  <pageSetup scale="39" fitToHeight="0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2021 NHQP</vt:lpstr>
      <vt:lpstr>2021 Revenue</vt:lpstr>
      <vt:lpstr>'2021 NHQP'!Print_Area</vt:lpstr>
      <vt:lpstr>'2021 Revenue'!Print_Area</vt:lpstr>
      <vt:lpstr>'2021 NHQP'!Print_Titles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Kim Fraim</cp:lastModifiedBy>
  <cp:lastPrinted>2023-01-13T15:00:27Z</cp:lastPrinted>
  <dcterms:created xsi:type="dcterms:W3CDTF">2020-01-28T14:14:47Z</dcterms:created>
  <dcterms:modified xsi:type="dcterms:W3CDTF">2023-03-07T20:29:06Z</dcterms:modified>
</cp:coreProperties>
</file>