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nhr\nhqp\docs\"/>
    </mc:Choice>
  </mc:AlternateContent>
  <xr:revisionPtr revIDLastSave="0" documentId="8_{ABDFE398-EA34-4915-B717-5B084ECD813E}" xr6:coauthVersionLast="46" xr6:coauthVersionMax="46" xr10:uidLastSave="{00000000-0000-0000-0000-000000000000}"/>
  <bookViews>
    <workbookView xWindow="21480" yWindow="-120" windowWidth="29040" windowHeight="15990" xr2:uid="{29C3FA2E-360E-4333-8ABD-847D8A6E92F1}"/>
  </bookViews>
  <sheets>
    <sheet name="Sheet1" sheetId="1" r:id="rId1"/>
  </sheets>
  <definedNames>
    <definedName name="_xlnm.Print_Titles" localSheetId="0">Sheet1!$1:$4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21" i="1"/>
  <c r="F22" i="1"/>
  <c r="F23" i="1"/>
  <c r="F24" i="1"/>
  <c r="F25" i="1"/>
  <c r="F89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8" i="1"/>
  <c r="F59" i="1"/>
  <c r="F60" i="1"/>
  <c r="F61" i="1"/>
  <c r="F62" i="1"/>
  <c r="F63" i="1"/>
  <c r="F64" i="1"/>
  <c r="F68" i="1"/>
  <c r="F65" i="1"/>
  <c r="F66" i="1"/>
  <c r="F67" i="1"/>
  <c r="F70" i="1"/>
  <c r="F57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10" i="1"/>
  <c r="F111" i="1"/>
  <c r="F112" i="1"/>
  <c r="F113" i="1"/>
  <c r="F114" i="1"/>
  <c r="F115" i="1"/>
  <c r="F116" i="1"/>
  <c r="F118" i="1"/>
  <c r="F119" i="1"/>
  <c r="F120" i="1"/>
  <c r="F121" i="1"/>
  <c r="F56" i="1"/>
  <c r="F122" i="1"/>
  <c r="F123" i="1"/>
  <c r="F124" i="1"/>
  <c r="F69" i="1"/>
  <c r="F125" i="1"/>
  <c r="F126" i="1"/>
  <c r="F127" i="1"/>
  <c r="F117" i="1"/>
  <c r="F128" i="1"/>
  <c r="F129" i="1"/>
  <c r="F130" i="1"/>
  <c r="F131" i="1"/>
  <c r="F133" i="1"/>
  <c r="F134" i="1"/>
  <c r="F135" i="1"/>
  <c r="F136" i="1"/>
  <c r="F137" i="1"/>
  <c r="F138" i="1"/>
  <c r="F139" i="1"/>
  <c r="F140" i="1"/>
  <c r="F141" i="1"/>
  <c r="F142" i="1"/>
  <c r="F144" i="1"/>
  <c r="F145" i="1"/>
  <c r="F146" i="1"/>
  <c r="F147" i="1"/>
  <c r="F149" i="1"/>
  <c r="F150" i="1"/>
  <c r="F151" i="1"/>
  <c r="F152" i="1"/>
  <c r="F153" i="1"/>
  <c r="F154" i="1"/>
  <c r="F156" i="1"/>
  <c r="F157" i="1"/>
  <c r="F158" i="1"/>
  <c r="F159" i="1"/>
  <c r="F160" i="1"/>
  <c r="F161" i="1"/>
  <c r="F162" i="1"/>
  <c r="F143" i="1"/>
  <c r="F164" i="1"/>
  <c r="F165" i="1"/>
  <c r="F166" i="1"/>
  <c r="F167" i="1"/>
  <c r="F168" i="1"/>
  <c r="F90" i="1"/>
  <c r="F109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63" i="1"/>
  <c r="F182" i="1"/>
  <c r="F183" i="1"/>
  <c r="F184" i="1"/>
  <c r="F148" i="1"/>
  <c r="F185" i="1"/>
  <c r="F186" i="1"/>
  <c r="F187" i="1"/>
  <c r="F155" i="1"/>
  <c r="F71" i="1"/>
  <c r="F132" i="1"/>
  <c r="F17" i="1"/>
  <c r="F18" i="1"/>
  <c r="F19" i="1"/>
  <c r="F16" i="1" l="1"/>
  <c r="F14" i="1"/>
  <c r="F12" i="1"/>
  <c r="F11" i="1"/>
  <c r="F10" i="1"/>
  <c r="F8" i="1"/>
  <c r="F7" i="1"/>
  <c r="F6" i="1"/>
  <c r="F5" i="1"/>
  <c r="F9" i="1"/>
  <c r="E2" i="1"/>
  <c r="D2" i="1"/>
  <c r="F2" i="1" l="1"/>
</calcChain>
</file>

<file path=xl/sharedStrings.xml><?xml version="1.0" encoding="utf-8"?>
<sst xmlns="http://schemas.openxmlformats.org/spreadsheetml/2006/main" count="507" uniqueCount="427">
  <si>
    <t>Appeals DOB Schedule Processed Second Qtr 2021</t>
  </si>
  <si>
    <t>20xx - 2020 Rate Years</t>
  </si>
  <si>
    <t>Facility Op Cert</t>
  </si>
  <si>
    <t>Facility Name</t>
  </si>
  <si>
    <t>Rate Years</t>
  </si>
  <si>
    <t>FFS Impact</t>
  </si>
  <si>
    <t>Managed Care Impact</t>
  </si>
  <si>
    <t>Medicaid Gross Impact</t>
  </si>
  <si>
    <t>1435303N</t>
  </si>
  <si>
    <t>2009-2013</t>
  </si>
  <si>
    <t>0420302N</t>
  </si>
  <si>
    <t>Absolut Center for Nursing and Rehab at Allegany</t>
  </si>
  <si>
    <t>2011-2021</t>
  </si>
  <si>
    <t>1422302N</t>
  </si>
  <si>
    <t>Absolut Center for Nursing and Rehab at Aurora Park</t>
  </si>
  <si>
    <t>2013-2014</t>
  </si>
  <si>
    <t>0302303N</t>
  </si>
  <si>
    <t>Absolut Center for Nursing and Rehab at Endicott</t>
  </si>
  <si>
    <t>2012-2014</t>
  </si>
  <si>
    <t>3158302N</t>
  </si>
  <si>
    <t>Absolut Center for Nursing and Rehab at Gasport</t>
  </si>
  <si>
    <t>5026301N</t>
  </si>
  <si>
    <t>Absolut Center for Nursing and Rehab at Three Rivers</t>
  </si>
  <si>
    <t>0675302N</t>
  </si>
  <si>
    <t>Absolut Center for Nursing and Rehab at Westfield</t>
  </si>
  <si>
    <t>5907318N</t>
  </si>
  <si>
    <t>Adira at Riverside Rehabilitation and Nursing</t>
  </si>
  <si>
    <t>2015-2021</t>
  </si>
  <si>
    <t>5154323N</t>
  </si>
  <si>
    <t>Affinity Skilled Living and Rehabilitation Center</t>
  </si>
  <si>
    <t>2016-2021</t>
  </si>
  <si>
    <t>7002356N</t>
  </si>
  <si>
    <t>Amsterdam Nursing Home Corp</t>
  </si>
  <si>
    <t>2011-2016</t>
  </si>
  <si>
    <t>5153311N</t>
  </si>
  <si>
    <t>Apex Rehabilitation and Care Center</t>
  </si>
  <si>
    <t>2012-2016</t>
  </si>
  <si>
    <t>7000319N</t>
  </si>
  <si>
    <t>Bainbridge Nursing Home</t>
  </si>
  <si>
    <t>2010-2020</t>
  </si>
  <si>
    <t>2902303N</t>
  </si>
  <si>
    <t>Beach Terrace Care Center</t>
  </si>
  <si>
    <t>2012-2015</t>
  </si>
  <si>
    <t>5401309N</t>
  </si>
  <si>
    <t>Beechtree Care Center</t>
  </si>
  <si>
    <t>2012-2021</t>
  </si>
  <si>
    <t>2950301N</t>
  </si>
  <si>
    <t>Belair Care Center</t>
  </si>
  <si>
    <t>7001396N</t>
  </si>
  <si>
    <t>Bensonhurst Center for Rehabilitation</t>
  </si>
  <si>
    <t>2014-2015</t>
  </si>
  <si>
    <t>3201308N</t>
  </si>
  <si>
    <t>Bethany Gardens Skilled Living Center</t>
  </si>
  <si>
    <t>0722301N</t>
  </si>
  <si>
    <t>Bethany Nursing Home and HRF</t>
  </si>
  <si>
    <t>2015-2016</t>
  </si>
  <si>
    <t>5921301N</t>
  </si>
  <si>
    <t>Bethel Nursing &amp; Rehab</t>
  </si>
  <si>
    <t>2012-2013</t>
  </si>
  <si>
    <t>2012/2013</t>
  </si>
  <si>
    <t>7001394N</t>
  </si>
  <si>
    <t>Boro Park</t>
  </si>
  <si>
    <t>7000380N</t>
  </si>
  <si>
    <t>Bronx Park Rehabilitation and Nursing Center</t>
  </si>
  <si>
    <t>7001800N</t>
  </si>
  <si>
    <t>Brooklyn Gardens</t>
  </si>
  <si>
    <t>7001308N</t>
  </si>
  <si>
    <t>Brooklyn United Methodist Church Home</t>
  </si>
  <si>
    <t>1456300N</t>
  </si>
  <si>
    <t>Brothers of Mercy Nursing &amp; Rehabilitation Center</t>
  </si>
  <si>
    <t>2015/2016</t>
  </si>
  <si>
    <t>3557302N</t>
  </si>
  <si>
    <t>Campbell Hall Rehabilitation Center</t>
  </si>
  <si>
    <t>2850301N</t>
  </si>
  <si>
    <t>Capstone Center for Rehabilitation and Nursing</t>
  </si>
  <si>
    <t>5153306N</t>
  </si>
  <si>
    <t>Carillon Nursing</t>
  </si>
  <si>
    <t>7004310N</t>
  </si>
  <si>
    <t>Carmel Richmond Healthcare</t>
  </si>
  <si>
    <t>2013-2015</t>
  </si>
  <si>
    <t>7000373N</t>
  </si>
  <si>
    <t>Casa Promesa</t>
  </si>
  <si>
    <t>3301326N</t>
  </si>
  <si>
    <t>Central Park Rehabilitation</t>
  </si>
  <si>
    <t>2009-2020</t>
  </si>
  <si>
    <t>0823300N</t>
  </si>
  <si>
    <t>ChaseHealth Rehabilitation</t>
  </si>
  <si>
    <t>3801304N</t>
  </si>
  <si>
    <t>Chestnut Park/Oneonta</t>
  </si>
  <si>
    <t>2701339N</t>
  </si>
  <si>
    <t>Church Home of the Protestant Episcopal Church</t>
  </si>
  <si>
    <t>3421000N</t>
  </si>
  <si>
    <t>Clifton Springs Hospital and Clinic Extended Care</t>
  </si>
  <si>
    <t>3201311N</t>
  </si>
  <si>
    <t>Colonial Park Rehabilitation</t>
  </si>
  <si>
    <t>1421208N</t>
  </si>
  <si>
    <t>Comprehensive Rehabilitation Williamsville</t>
  </si>
  <si>
    <t>2525301N</t>
  </si>
  <si>
    <t>Conesus Lake NH</t>
  </si>
  <si>
    <t>3824301N</t>
  </si>
  <si>
    <t>Cooperstown Center for Rehabilitation</t>
  </si>
  <si>
    <t>2013-2021</t>
  </si>
  <si>
    <t>5001300N</t>
  </si>
  <si>
    <t>Corning Center for Rehabilitation and Healthcare</t>
  </si>
  <si>
    <t>2012/2015</t>
  </si>
  <si>
    <t>2623300N</t>
  </si>
  <si>
    <t>Crouse Community Center</t>
  </si>
  <si>
    <t>2013-2020</t>
  </si>
  <si>
    <t>7001374N</t>
  </si>
  <si>
    <t>Ditmas Park Care Center</t>
  </si>
  <si>
    <t>7001380N</t>
  </si>
  <si>
    <t>Dr Susan Smith McKinney</t>
  </si>
  <si>
    <t>7003359N</t>
  </si>
  <si>
    <t>Dry Harbor Nursing Home</t>
  </si>
  <si>
    <t>2012-2019</t>
  </si>
  <si>
    <t>5904316N</t>
  </si>
  <si>
    <t>Dumont Masonic Home</t>
  </si>
  <si>
    <t>0601303N</t>
  </si>
  <si>
    <t>Dunkirk Rehabilitation and Nursing Center</t>
  </si>
  <si>
    <t>5150303N</t>
  </si>
  <si>
    <t>East Neck Nursing and Rehabilitation Center</t>
  </si>
  <si>
    <t>0102001N</t>
  </si>
  <si>
    <t>Eddy Village Green</t>
  </si>
  <si>
    <t>2010-2021</t>
  </si>
  <si>
    <t>1461302N</t>
  </si>
  <si>
    <t>Eden Rehabilitation and Nursing</t>
  </si>
  <si>
    <t>7004303N</t>
  </si>
  <si>
    <t>Eger Health Care and Rehabilitation</t>
  </si>
  <si>
    <t>0301307N</t>
  </si>
  <si>
    <t>Elizabeth Church Manor Nursing Home</t>
  </si>
  <si>
    <t>7003396N</t>
  </si>
  <si>
    <t xml:space="preserve">Elmhurst Care Center </t>
  </si>
  <si>
    <t>5724302N</t>
  </si>
  <si>
    <t>Fort Hudson Nursing Center</t>
  </si>
  <si>
    <t>2012-2020</t>
  </si>
  <si>
    <t>1435304N</t>
  </si>
  <si>
    <t>Fox Run at Orchard Park</t>
  </si>
  <si>
    <t>2010-2014</t>
  </si>
  <si>
    <t>7003402N</t>
  </si>
  <si>
    <t>Franklin Center for Rehabilitation and Nursing</t>
  </si>
  <si>
    <t>1754301N</t>
  </si>
  <si>
    <t>Fulton Center for Rehabilitation</t>
  </si>
  <si>
    <t>2013-2016</t>
  </si>
  <si>
    <t>5904318N</t>
  </si>
  <si>
    <t>Glen Island Center for Nursing and Rehabilitation</t>
  </si>
  <si>
    <t>7002341N</t>
  </si>
  <si>
    <t>1953300N</t>
  </si>
  <si>
    <t>Greene Meadows Nursing and Rehabilitation Center</t>
  </si>
  <si>
    <t>1467301N</t>
  </si>
  <si>
    <t>Greenfield Health and Rehabilitation Center</t>
  </si>
  <si>
    <t>5401305N</t>
  </si>
  <si>
    <t>Groton Community HCC</t>
  </si>
  <si>
    <t>7003412N</t>
  </si>
  <si>
    <t>Hendon Gardens Nursing and Rehabilitation Center</t>
  </si>
  <si>
    <t>2951306N</t>
  </si>
  <si>
    <t>Highfield Gardens Care Center of Great Neck</t>
  </si>
  <si>
    <t>3501305N</t>
  </si>
  <si>
    <t>Highland Rehabilitation and Nursing Center</t>
  </si>
  <si>
    <t>5153310N</t>
  </si>
  <si>
    <t>Hilaire Farm Skilled Living &amp; Rehabilitation Center</t>
  </si>
  <si>
    <t>7003350N</t>
  </si>
  <si>
    <t>Hillside Manor Rehabilitation</t>
  </si>
  <si>
    <t>7003409N</t>
  </si>
  <si>
    <t>Holliswood Center for Rehabilitation</t>
  </si>
  <si>
    <t>7000392N</t>
  </si>
  <si>
    <t>Hope Center for HIV</t>
  </si>
  <si>
    <t>2010-2013</t>
  </si>
  <si>
    <t>7001395N</t>
  </si>
  <si>
    <t>Hopkins Center</t>
  </si>
  <si>
    <t>1401340N</t>
  </si>
  <si>
    <t>Humboldt House Rehabilitation</t>
  </si>
  <si>
    <t>7002357N</t>
  </si>
  <si>
    <t>Incarnation Childrens Center</t>
  </si>
  <si>
    <t>5151318N</t>
  </si>
  <si>
    <t>Island Nursing and Rehab Center</t>
  </si>
  <si>
    <t>0303306N</t>
  </si>
  <si>
    <t>James G Johnston Memorial Nursing Home</t>
  </si>
  <si>
    <t>2010-2012</t>
  </si>
  <si>
    <t>3301309N</t>
  </si>
  <si>
    <t>Jewish Home of Central New York</t>
  </si>
  <si>
    <t>2014/2016</t>
  </si>
  <si>
    <t>3225303N</t>
  </si>
  <si>
    <t>Katherine Luther Residential Health Care</t>
  </si>
  <si>
    <t>5906300N</t>
  </si>
  <si>
    <t>King Street Home</t>
  </si>
  <si>
    <t>4601305N</t>
  </si>
  <si>
    <t>Kingsway Arms</t>
  </si>
  <si>
    <t>7001397N</t>
  </si>
  <si>
    <t>Linden Center</t>
  </si>
  <si>
    <t>2522300N</t>
  </si>
  <si>
    <t>Livingston County Center for Rehabilitation</t>
  </si>
  <si>
    <t>2010-2019</t>
  </si>
  <si>
    <t>1302306N</t>
  </si>
  <si>
    <t>Lutheran Center at Poughkeepsie</t>
  </si>
  <si>
    <t>5154327N</t>
  </si>
  <si>
    <t>Luxor Nursing-Sayville/ Sayville Nursing and Rehabilitation Center</t>
  </si>
  <si>
    <t>2911303N</t>
  </si>
  <si>
    <t>Lynbrook Restorative Therapy and Nursing</t>
  </si>
  <si>
    <t>2011-2019</t>
  </si>
  <si>
    <t>7003305N</t>
  </si>
  <si>
    <t>Margaret Tietz Center</t>
  </si>
  <si>
    <t>2009-2015</t>
  </si>
  <si>
    <t>5154321N</t>
  </si>
  <si>
    <t>Maria Regina Residence</t>
  </si>
  <si>
    <t>7002305N</t>
  </si>
  <si>
    <t>Mary Manning Walsh Nursing Home</t>
  </si>
  <si>
    <t>2013/2014</t>
  </si>
  <si>
    <t>4402304N</t>
  </si>
  <si>
    <t>Massena Rehabilitation</t>
  </si>
  <si>
    <t>0901303N</t>
  </si>
  <si>
    <t>Meadowbrook Healthcare</t>
  </si>
  <si>
    <t>5151319N</t>
  </si>
  <si>
    <t>Medford Multicare</t>
  </si>
  <si>
    <t>2010-2011</t>
  </si>
  <si>
    <t>7001372N</t>
  </si>
  <si>
    <t>Menorah Home and Hospital</t>
  </si>
  <si>
    <t>2011-2015</t>
  </si>
  <si>
    <t>1620300N</t>
  </si>
  <si>
    <t>Mercy Living Center</t>
  </si>
  <si>
    <t>7003311N</t>
  </si>
  <si>
    <t>Methodist Church Home for the Aged</t>
  </si>
  <si>
    <t>3501304N</t>
  </si>
  <si>
    <t>Middletown Park Rehabilitation</t>
  </si>
  <si>
    <t>3429300N</t>
  </si>
  <si>
    <t>MM Ewing Continuing Care Center</t>
  </si>
  <si>
    <t>5154324N</t>
  </si>
  <si>
    <t>Momentum at South Bay</t>
  </si>
  <si>
    <t>7000391N</t>
  </si>
  <si>
    <t>Morningside Nursing and Rehab</t>
  </si>
  <si>
    <t>7000328N</t>
  </si>
  <si>
    <t>Morris Park Nursing Home</t>
  </si>
  <si>
    <t>1701000N</t>
  </si>
  <si>
    <t>Nathan Littauer Hospital Nursing Home</t>
  </si>
  <si>
    <t>7003405N</t>
  </si>
  <si>
    <t>New York Center for Rehabilitation</t>
  </si>
  <si>
    <t>2009-2021</t>
  </si>
  <si>
    <t>5567302N</t>
  </si>
  <si>
    <t>Northeast Center for Rehab and Brain Injury</t>
  </si>
  <si>
    <t>7002355N</t>
  </si>
  <si>
    <t>Northern Manhattan Rehabilitation and Nursing</t>
  </si>
  <si>
    <t>4350304N</t>
  </si>
  <si>
    <t>Northern Manor Geriatric</t>
  </si>
  <si>
    <t>4321302N</t>
  </si>
  <si>
    <t>Northern Riverview HCC</t>
  </si>
  <si>
    <t>0526303N</t>
  </si>
  <si>
    <t>Northwoods Rehab at Moravia</t>
  </si>
  <si>
    <t>7001316N</t>
  </si>
  <si>
    <t>Norwegian Christian Home</t>
  </si>
  <si>
    <t>2003-2012</t>
  </si>
  <si>
    <t>0825301N</t>
  </si>
  <si>
    <t>NYS Veterans Home</t>
  </si>
  <si>
    <t>5951300N</t>
  </si>
  <si>
    <t>NYS Veterans Home at Montrose</t>
  </si>
  <si>
    <t>7003383N</t>
  </si>
  <si>
    <t>NYS Veterans Home in NYC</t>
  </si>
  <si>
    <t>2009-2016</t>
  </si>
  <si>
    <t>5151322N</t>
  </si>
  <si>
    <t>Oasis Rehabilitation</t>
  </si>
  <si>
    <t>3202317N</t>
  </si>
  <si>
    <t>Oneida Center</t>
  </si>
  <si>
    <t>2601001N</t>
  </si>
  <si>
    <t>Oneida Healthcare Center</t>
  </si>
  <si>
    <t>7003306N</t>
  </si>
  <si>
    <t>Ozanam Hall of Queens</t>
  </si>
  <si>
    <t>2902306N</t>
  </si>
  <si>
    <t>Park Avenue ECF</t>
  </si>
  <si>
    <t>2014-2016</t>
  </si>
  <si>
    <t>7003374N</t>
  </si>
  <si>
    <t>Park Terrace Care Center</t>
  </si>
  <si>
    <t>7003307N</t>
  </si>
  <si>
    <t>Parker Jewish Institute</t>
  </si>
  <si>
    <t>2011-2012</t>
  </si>
  <si>
    <t>3702313N</t>
  </si>
  <si>
    <t>Pontiac Nursing Home</t>
  </si>
  <si>
    <t>7000306N</t>
  </si>
  <si>
    <t>Providence Rest</t>
  </si>
  <si>
    <t>3950302N</t>
  </si>
  <si>
    <t>Putnam Ridge</t>
  </si>
  <si>
    <t>2016-2020</t>
  </si>
  <si>
    <t>7000314N</t>
  </si>
  <si>
    <t>Rebekah Rehabilitation</t>
  </si>
  <si>
    <t>7003392N</t>
  </si>
  <si>
    <t>Rego Park</t>
  </si>
  <si>
    <t>7004324N</t>
  </si>
  <si>
    <t>Richmond Center for Rehabilitation</t>
  </si>
  <si>
    <t>2801305N</t>
  </si>
  <si>
    <t>River Ridge Living Center</t>
  </si>
  <si>
    <t>2020-2021</t>
  </si>
  <si>
    <t>1451304N</t>
  </si>
  <si>
    <t>Rosa Coplon Jewish</t>
  </si>
  <si>
    <t>1403304N</t>
  </si>
  <si>
    <t>Safire Rehabilitation of Northtowns, LLC</t>
  </si>
  <si>
    <t>1401342N</t>
  </si>
  <si>
    <t>Safire Rehabilitation of Southtowns, LLC</t>
  </si>
  <si>
    <t>7001371N</t>
  </si>
  <si>
    <t>Saints Joachim and Anne Nursing and Rehabilitation Center</t>
  </si>
  <si>
    <t>0433303N</t>
  </si>
  <si>
    <t>Salamanca Rehab/Absolut Center for Nursing and Rehab at Salamanca</t>
  </si>
  <si>
    <t>2951304N</t>
  </si>
  <si>
    <t>Sands Point Center for Health</t>
  </si>
  <si>
    <t>5907317N</t>
  </si>
  <si>
    <t>Sans Souci Rehabilitation</t>
  </si>
  <si>
    <t>2012/2014</t>
  </si>
  <si>
    <t>4823000N</t>
  </si>
  <si>
    <t>Schuyler Hospital Inc and Long Term Care Unit</t>
  </si>
  <si>
    <t>5921302N</t>
  </si>
  <si>
    <t>Sky View Rehabilitation</t>
  </si>
  <si>
    <t>2010-2017</t>
  </si>
  <si>
    <t>7000384N</t>
  </si>
  <si>
    <t>Split Rock Rehabilitation and HCC</t>
  </si>
  <si>
    <t>5925300N</t>
  </si>
  <si>
    <t>St Cabrini</t>
  </si>
  <si>
    <t>3301321N</t>
  </si>
  <si>
    <t>St Camillus RHCF</t>
  </si>
  <si>
    <t>5157312N</t>
  </si>
  <si>
    <t>St Catherine of Siena Nursing Home</t>
  </si>
  <si>
    <t>5157317N</t>
  </si>
  <si>
    <t>St James Rehabilitation Healthcare Center</t>
  </si>
  <si>
    <t>2010-2016</t>
  </si>
  <si>
    <t>5157311N</t>
  </si>
  <si>
    <t>St Johnland Nursing Center</t>
  </si>
  <si>
    <t>4401300N</t>
  </si>
  <si>
    <t>St Josephs Home</t>
  </si>
  <si>
    <t>7002349N</t>
  </si>
  <si>
    <t>St Marys Center</t>
  </si>
  <si>
    <t>7000366N</t>
  </si>
  <si>
    <t>St Vincent Depaul Residence</t>
  </si>
  <si>
    <t>5022302N</t>
  </si>
  <si>
    <t>Steuben Center for Rehabilitation</t>
  </si>
  <si>
    <t>2014-2021</t>
  </si>
  <si>
    <t>2951307N</t>
  </si>
  <si>
    <t>Sunharbor Manor</t>
  </si>
  <si>
    <t>0303307N</t>
  </si>
  <si>
    <t>Susquehanna Nursing</t>
  </si>
  <si>
    <t>5567301N</t>
  </si>
  <si>
    <t>Ten Broeck Commons</t>
  </si>
  <si>
    <t>1327301N</t>
  </si>
  <si>
    <t>The Baptist Home at Brookmeade</t>
  </si>
  <si>
    <t>2950315N</t>
  </si>
  <si>
    <t>The Five Towns Premier Rehabilitation &amp; Nursing/Woodmere Rehabilitation</t>
  </si>
  <si>
    <t>2750301N</t>
  </si>
  <si>
    <t>The Friendly Home</t>
  </si>
  <si>
    <t>1322302N</t>
  </si>
  <si>
    <t>The Grand Rehabilitation and Nursing at Pawling</t>
  </si>
  <si>
    <t>2750308N</t>
  </si>
  <si>
    <t>The Hurlbut</t>
  </si>
  <si>
    <t>7003417N</t>
  </si>
  <si>
    <t>The Pavilion at Queens</t>
  </si>
  <si>
    <t>3202315N</t>
  </si>
  <si>
    <t>The Pines at Utica Center for Nursing &amp; Rehabilitation</t>
  </si>
  <si>
    <t>0469300N</t>
  </si>
  <si>
    <t>The Pines Healthcare &amp; Rehabilitation Centers Machias</t>
  </si>
  <si>
    <t>7000396N</t>
  </si>
  <si>
    <t>The Plaza Rehabilitation and Nursing Center</t>
  </si>
  <si>
    <t>2011-2014</t>
  </si>
  <si>
    <t>7002360N</t>
  </si>
  <si>
    <t>The Riverside/Kateri Residence</t>
  </si>
  <si>
    <t>3523301N</t>
  </si>
  <si>
    <t>The Valley View Center for Nursing Care and Rehab</t>
  </si>
  <si>
    <t>3620300N</t>
  </si>
  <si>
    <t>The Villages of Orleans Health and Rehab Center</t>
  </si>
  <si>
    <t>4329301N</t>
  </si>
  <si>
    <t>The Willows at Ramapo Rehabilitation</t>
  </si>
  <si>
    <t>2950318N</t>
  </si>
  <si>
    <t>Townhouse Rehabilitation Center</t>
  </si>
  <si>
    <t>7003393N</t>
  </si>
  <si>
    <t>Union Plaza Care Center</t>
  </si>
  <si>
    <t>3202316N</t>
  </si>
  <si>
    <t>Utica Rehabilitation and Nursing Center</t>
  </si>
  <si>
    <t>4102307N</t>
  </si>
  <si>
    <t>VanRensselaer Manor</t>
  </si>
  <si>
    <t>0364302N</t>
  </si>
  <si>
    <t>Vestal Park Rehabilitation</t>
  </si>
  <si>
    <t>7002335N</t>
  </si>
  <si>
    <t>Village Care Rehabilitation</t>
  </si>
  <si>
    <t>3226301N</t>
  </si>
  <si>
    <t>Waterville Residential Care - Harding Nursing Home</t>
  </si>
  <si>
    <t>5903311N</t>
  </si>
  <si>
    <t>Westchester Center for Rehabilitation and Nursing</t>
  </si>
  <si>
    <t>7001384N</t>
  </si>
  <si>
    <t>2012/2016</t>
  </si>
  <si>
    <t>1320301N</t>
  </si>
  <si>
    <t>Wingate of Dutchess</t>
  </si>
  <si>
    <t>2013/2015</t>
  </si>
  <si>
    <t>5151323N</t>
  </si>
  <si>
    <t>Woodhaven Nursing Home</t>
  </si>
  <si>
    <t>5951301N</t>
  </si>
  <si>
    <t>Yorktown Rehabilitation</t>
  </si>
  <si>
    <t>2019-2021</t>
  </si>
  <si>
    <t>3702309N</t>
  </si>
  <si>
    <t>St Luke Residential</t>
  </si>
  <si>
    <t>2014-2020</t>
  </si>
  <si>
    <t>7000801N</t>
  </si>
  <si>
    <t>Highbridge Woodycrest</t>
  </si>
  <si>
    <t>7000356N</t>
  </si>
  <si>
    <t>Regeis Care Center</t>
  </si>
  <si>
    <t>2007-2015</t>
  </si>
  <si>
    <t>Absolut Center for Nursing and Rehab at Orchard Park</t>
  </si>
  <si>
    <t>1023302N</t>
  </si>
  <si>
    <t>The Grand Rehabilitation and Nursing at Barnwell</t>
  </si>
  <si>
    <t>3301330N</t>
  </si>
  <si>
    <t>Bishop Rehabilitaiton and Nursing Center</t>
  </si>
  <si>
    <t>5828302N</t>
  </si>
  <si>
    <t>Sodus Rehabilitation</t>
  </si>
  <si>
    <t>7000397N</t>
  </si>
  <si>
    <t>Bronx Gardens Rehabilitation and Nursing Center</t>
  </si>
  <si>
    <t>2017-2020</t>
  </si>
  <si>
    <t>3101307N</t>
  </si>
  <si>
    <t>Lockport Rehab &amp; Health Care Center</t>
  </si>
  <si>
    <t>3101308N</t>
  </si>
  <si>
    <t>Elderwood at Lockport</t>
  </si>
  <si>
    <t>1527301N</t>
  </si>
  <si>
    <t>Elderood at Ticonderoga</t>
  </si>
  <si>
    <t>Harlem Center for Nursing and Rehabilitation</t>
  </si>
  <si>
    <t>Hebrew Home Riverdale/Palisade Nursing</t>
  </si>
  <si>
    <t>7000302N</t>
  </si>
  <si>
    <t>2902307N</t>
  </si>
  <si>
    <t>Long Beach Nursing and Rehabilitation Center</t>
  </si>
  <si>
    <t>5522304N</t>
  </si>
  <si>
    <t>New Paltz Center for Rehabilitation and Nursing</t>
  </si>
  <si>
    <t>Norwich Rehabilitation &amp; Nursing Center</t>
  </si>
  <si>
    <t>0824304N</t>
  </si>
  <si>
    <t>4601301N</t>
  </si>
  <si>
    <t>Schenectady Center for Rehabilitation and Nursing</t>
  </si>
  <si>
    <t>Spring Creek Rehabilitation &amp; Nursing Care Center</t>
  </si>
  <si>
    <t>1356303N</t>
  </si>
  <si>
    <t>The Eleanor Nursing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</si>
</sst>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0" fontId="2" fillId="0" borderId="4" xfId="0" applyFont="1" applyBorder="1"/>
    <xf numFmtId="0" fontId="2" fillId="0" borderId="4" xfId="0" applyFont="1" applyBorder="1" applyAlignment="1">
      <alignment horizontal="center" wrapText="1"/>
    </xf>
    <xf numFmtId="0" fontId="4" fillId="0" borderId="5" xfId="0" applyFont="1" applyBorder="1"/>
    <xf numFmtId="0" fontId="0" fillId="0" borderId="5" xfId="0" applyBorder="1"/>
    <xf numFmtId="164" fontId="4" fillId="0" borderId="5" xfId="0" applyNumberFormat="1" applyFont="1" applyBorder="1"/>
    <xf numFmtId="0" fontId="0" fillId="0" borderId="6" xfId="0" applyBorder="1"/>
    <xf numFmtId="164" fontId="0" fillId="0" borderId="6" xfId="1" applyNumberFormat="1" applyFont="1" applyBorder="1"/>
    <xf numFmtId="0" fontId="0" fillId="2" borderId="6" xfId="0" applyFill="1" applyBorder="1"/>
    <xf numFmtId="0" fontId="4" fillId="0" borderId="6" xfId="0" applyFont="1" applyBorder="1"/>
    <xf numFmtId="164" fontId="4" fillId="0" borderId="6" xfId="0" applyNumberFormat="1" applyFont="1" applyBorder="1"/>
    <xf numFmtId="0" fontId="0" fillId="0" borderId="6" xfId="0" applyBorder="1" applyAlignment="1">
      <alignment vertical="top"/>
    </xf>
    <xf numFmtId="0" fontId="0" fillId="0" borderId="6" xfId="0" quotePrefix="1" applyBorder="1"/>
    <xf numFmtId="3" fontId="0" fillId="0" borderId="6" xfId="0" quotePrefix="1" applyNumberFormat="1" applyBorder="1"/>
    <xf numFmtId="164" fontId="4" fillId="0" borderId="6" xfId="1" applyNumberFormat="1" applyFont="1" applyFill="1" applyBorder="1"/>
    <xf numFmtId="165" fontId="4" fillId="0" borderId="6" xfId="0" applyNumberFormat="1" applyFont="1" applyBorder="1"/>
    <xf numFmtId="164" fontId="5" fillId="0" borderId="6" xfId="1" applyNumberFormat="1" applyFont="1" applyFill="1" applyBorder="1"/>
    <xf numFmtId="164" fontId="0" fillId="0" borderId="5" xfId="1" applyNumberFormat="1" applyFont="1" applyBorder="1"/>
    <xf numFmtId="164" fontId="5" fillId="0" borderId="0" xfId="1" applyNumberFormat="1" applyFont="1" applyFill="1" applyBorder="1"/>
    <xf numFmtId="0" fontId="0" fillId="0" borderId="0" xfId="0" applyAlignment="1">
      <alignment vertical="top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D5884-B24E-4171-AA68-608D8AF0179C}">
  <dimension ref="A1:F187"/>
  <sheetViews>
    <sheetView tabSelected="1" zoomScaleNormal="100" workbookViewId="0">
      <selection activeCell="B51" sqref="B51"/>
    </sheetView>
  </sheetViews>
  <sheetFormatPr defaultRowHeight="15" x14ac:dyDescent="0.25"/>
  <cols>
    <col min="1" max="1" width="13.5703125" bestFit="1" customWidth="1"/>
    <col min="2" max="2" width="49.85546875" customWidth="1"/>
    <col min="3" max="3" width="9.5703125" bestFit="1" customWidth="1"/>
    <col min="4" max="4" width="12.5703125" bestFit="1" customWidth="1"/>
    <col min="5" max="5" width="12.28515625" bestFit="1" customWidth="1"/>
    <col min="6" max="6" width="12.5703125" bestFit="1" customWidth="1"/>
  </cols>
  <sheetData>
    <row r="1" spans="1:6" ht="21" x14ac:dyDescent="0.35">
      <c r="A1" s="21" t="s">
        <v>0</v>
      </c>
      <c r="B1" s="21"/>
      <c r="C1" s="21"/>
      <c r="D1" s="21"/>
      <c r="E1" s="21"/>
      <c r="F1" s="21"/>
    </row>
    <row r="2" spans="1:6" x14ac:dyDescent="0.25">
      <c r="D2" s="1">
        <f>SUM(D5:D429)</f>
        <v>37842839.126040228</v>
      </c>
      <c r="E2" s="1">
        <f>SUM(E5:E429)</f>
        <v>-2712094.1174079552</v>
      </c>
      <c r="F2" s="1">
        <f>SUM(F5:F429)</f>
        <v>35130745.00863228</v>
      </c>
    </row>
    <row r="3" spans="1:6" ht="15.75" thickBot="1" x14ac:dyDescent="0.3">
      <c r="D3" s="22" t="s">
        <v>1</v>
      </c>
      <c r="E3" s="23"/>
      <c r="F3" s="24"/>
    </row>
    <row r="4" spans="1:6" ht="45.75" thickBot="1" x14ac:dyDescent="0.3">
      <c r="A4" s="2" t="s">
        <v>2</v>
      </c>
      <c r="B4" s="2" t="s">
        <v>3</v>
      </c>
      <c r="C4" s="2" t="s">
        <v>4</v>
      </c>
      <c r="D4" s="2" t="s">
        <v>5</v>
      </c>
      <c r="E4" s="3" t="s">
        <v>6</v>
      </c>
      <c r="F4" s="3" t="s">
        <v>7</v>
      </c>
    </row>
    <row r="5" spans="1:6" x14ac:dyDescent="0.25">
      <c r="A5" s="7" t="s">
        <v>10</v>
      </c>
      <c r="B5" s="7" t="s">
        <v>11</v>
      </c>
      <c r="C5" s="7" t="s">
        <v>12</v>
      </c>
      <c r="D5" s="8">
        <v>126405</v>
      </c>
      <c r="E5" s="8">
        <v>53206</v>
      </c>
      <c r="F5" s="8">
        <f t="shared" ref="F5:F12" si="0">+D5+E5</f>
        <v>179611</v>
      </c>
    </row>
    <row r="6" spans="1:6" x14ac:dyDescent="0.25">
      <c r="A6" s="7" t="s">
        <v>13</v>
      </c>
      <c r="B6" s="7" t="s">
        <v>14</v>
      </c>
      <c r="C6" s="7" t="s">
        <v>15</v>
      </c>
      <c r="D6" s="8">
        <v>6030</v>
      </c>
      <c r="E6" s="8">
        <v>15</v>
      </c>
      <c r="F6" s="8">
        <f t="shared" si="0"/>
        <v>6045</v>
      </c>
    </row>
    <row r="7" spans="1:6" x14ac:dyDescent="0.25">
      <c r="A7" s="7" t="s">
        <v>16</v>
      </c>
      <c r="B7" s="7" t="s">
        <v>17</v>
      </c>
      <c r="C7" s="7" t="s">
        <v>18</v>
      </c>
      <c r="D7" s="8">
        <v>15360</v>
      </c>
      <c r="E7" s="8">
        <v>73</v>
      </c>
      <c r="F7" s="8">
        <f t="shared" si="0"/>
        <v>15433</v>
      </c>
    </row>
    <row r="8" spans="1:6" x14ac:dyDescent="0.25">
      <c r="A8" s="9" t="s">
        <v>19</v>
      </c>
      <c r="B8" s="9" t="s">
        <v>20</v>
      </c>
      <c r="C8" s="7">
        <v>2014</v>
      </c>
      <c r="D8" s="8">
        <v>752</v>
      </c>
      <c r="E8" s="8">
        <v>10</v>
      </c>
      <c r="F8" s="8">
        <f t="shared" si="0"/>
        <v>762</v>
      </c>
    </row>
    <row r="9" spans="1:6" x14ac:dyDescent="0.25">
      <c r="A9" s="4" t="s">
        <v>8</v>
      </c>
      <c r="B9" s="7" t="s">
        <v>397</v>
      </c>
      <c r="C9" s="5" t="s">
        <v>9</v>
      </c>
      <c r="D9" s="6">
        <v>444978</v>
      </c>
      <c r="E9" s="6">
        <v>80</v>
      </c>
      <c r="F9" s="6">
        <f>+D9+E9</f>
        <v>445058</v>
      </c>
    </row>
    <row r="10" spans="1:6" x14ac:dyDescent="0.25">
      <c r="A10" s="7" t="s">
        <v>21</v>
      </c>
      <c r="B10" s="9" t="s">
        <v>22</v>
      </c>
      <c r="C10" s="7" t="s">
        <v>15</v>
      </c>
      <c r="D10" s="8">
        <v>2247</v>
      </c>
      <c r="E10" s="8">
        <v>4</v>
      </c>
      <c r="F10" s="8">
        <f t="shared" si="0"/>
        <v>2251</v>
      </c>
    </row>
    <row r="11" spans="1:6" x14ac:dyDescent="0.25">
      <c r="A11" s="7" t="s">
        <v>23</v>
      </c>
      <c r="B11" s="9" t="s">
        <v>24</v>
      </c>
      <c r="C11" s="7" t="s">
        <v>15</v>
      </c>
      <c r="D11" s="8">
        <v>2019</v>
      </c>
      <c r="E11" s="8">
        <v>18</v>
      </c>
      <c r="F11" s="8">
        <f t="shared" si="0"/>
        <v>2037</v>
      </c>
    </row>
    <row r="12" spans="1:6" x14ac:dyDescent="0.25">
      <c r="A12" s="7" t="s">
        <v>25</v>
      </c>
      <c r="B12" s="7" t="s">
        <v>26</v>
      </c>
      <c r="C12" s="7" t="s">
        <v>27</v>
      </c>
      <c r="D12" s="8">
        <v>-261845</v>
      </c>
      <c r="E12" s="8">
        <v>5626</v>
      </c>
      <c r="F12" s="8">
        <f t="shared" si="0"/>
        <v>-256219</v>
      </c>
    </row>
    <row r="13" spans="1:6" x14ac:dyDescent="0.25">
      <c r="A13" s="10" t="s">
        <v>28</v>
      </c>
      <c r="B13" s="10" t="s">
        <v>29</v>
      </c>
      <c r="C13" s="7" t="s">
        <v>30</v>
      </c>
      <c r="D13" s="11">
        <v>1107914.6159722134</v>
      </c>
      <c r="E13" s="11">
        <v>202674.94688885222</v>
      </c>
      <c r="F13" s="11">
        <v>1310589.5628610661</v>
      </c>
    </row>
    <row r="14" spans="1:6" x14ac:dyDescent="0.25">
      <c r="A14" s="10" t="s">
        <v>31</v>
      </c>
      <c r="B14" s="10" t="s">
        <v>32</v>
      </c>
      <c r="C14" s="7" t="s">
        <v>33</v>
      </c>
      <c r="D14" s="11">
        <v>-563324</v>
      </c>
      <c r="E14" s="11">
        <v>-18596</v>
      </c>
      <c r="F14" s="11">
        <f>+D14+E14</f>
        <v>-581920</v>
      </c>
    </row>
    <row r="15" spans="1:6" x14ac:dyDescent="0.25">
      <c r="A15" s="12" t="s">
        <v>34</v>
      </c>
      <c r="B15" s="12" t="s">
        <v>35</v>
      </c>
      <c r="C15" s="7" t="s">
        <v>36</v>
      </c>
      <c r="D15" s="8">
        <v>350068.36230419623</v>
      </c>
      <c r="E15" s="8">
        <v>53831.169011480226</v>
      </c>
      <c r="F15" s="8">
        <v>403899.5313156764</v>
      </c>
    </row>
    <row r="16" spans="1:6" x14ac:dyDescent="0.25">
      <c r="A16" s="7" t="s">
        <v>37</v>
      </c>
      <c r="B16" s="7" t="s">
        <v>38</v>
      </c>
      <c r="C16" s="7" t="s">
        <v>39</v>
      </c>
      <c r="D16" s="8">
        <v>87246</v>
      </c>
      <c r="E16" s="8">
        <v>0</v>
      </c>
      <c r="F16" s="8">
        <f>+D16+E16</f>
        <v>87246</v>
      </c>
    </row>
    <row r="17" spans="1:6" x14ac:dyDescent="0.25">
      <c r="A17" s="7" t="s">
        <v>40</v>
      </c>
      <c r="B17" s="7" t="s">
        <v>41</v>
      </c>
      <c r="C17" s="7" t="s">
        <v>42</v>
      </c>
      <c r="D17" s="8">
        <v>564564.90303208481</v>
      </c>
      <c r="E17" s="8">
        <v>308.84674829564801</v>
      </c>
      <c r="F17" s="8">
        <f t="shared" ref="F17:F18" si="1">+D17+E17</f>
        <v>564873.74978038052</v>
      </c>
    </row>
    <row r="18" spans="1:6" x14ac:dyDescent="0.25">
      <c r="A18" s="7" t="s">
        <v>43</v>
      </c>
      <c r="B18" s="7" t="s">
        <v>44</v>
      </c>
      <c r="C18" s="7" t="s">
        <v>45</v>
      </c>
      <c r="D18" s="8">
        <v>327408.99380687095</v>
      </c>
      <c r="E18" s="8">
        <v>213285.40638267592</v>
      </c>
      <c r="F18" s="8">
        <f t="shared" si="1"/>
        <v>540694.40018954687</v>
      </c>
    </row>
    <row r="19" spans="1:6" x14ac:dyDescent="0.25">
      <c r="A19" s="7" t="s">
        <v>46</v>
      </c>
      <c r="B19" s="7" t="s">
        <v>47</v>
      </c>
      <c r="C19" s="7" t="s">
        <v>12</v>
      </c>
      <c r="D19" s="8">
        <v>-338176</v>
      </c>
      <c r="E19" s="8">
        <v>-47073</v>
      </c>
      <c r="F19" s="8">
        <f>+D19+E19</f>
        <v>-385249</v>
      </c>
    </row>
    <row r="20" spans="1:6" x14ac:dyDescent="0.25">
      <c r="A20" s="7" t="s">
        <v>48</v>
      </c>
      <c r="B20" s="7" t="s">
        <v>49</v>
      </c>
      <c r="C20" s="7" t="s">
        <v>50</v>
      </c>
      <c r="D20" s="8">
        <v>34378</v>
      </c>
      <c r="E20" s="8">
        <v>3031</v>
      </c>
      <c r="F20" s="8">
        <f t="shared" ref="F20:F81" si="2">+D20+E20</f>
        <v>37409</v>
      </c>
    </row>
    <row r="21" spans="1:6" x14ac:dyDescent="0.25">
      <c r="A21" s="7" t="s">
        <v>51</v>
      </c>
      <c r="B21" s="7" t="s">
        <v>52</v>
      </c>
      <c r="C21" s="7">
        <v>2012</v>
      </c>
      <c r="D21" s="8">
        <v>2693</v>
      </c>
      <c r="E21" s="8">
        <v>0</v>
      </c>
      <c r="F21" s="8">
        <f t="shared" si="2"/>
        <v>2693</v>
      </c>
    </row>
    <row r="22" spans="1:6" x14ac:dyDescent="0.25">
      <c r="A22" s="7" t="s">
        <v>53</v>
      </c>
      <c r="B22" s="7" t="s">
        <v>54</v>
      </c>
      <c r="C22" s="7" t="s">
        <v>55</v>
      </c>
      <c r="D22" s="8">
        <v>23020.485118680728</v>
      </c>
      <c r="E22" s="8">
        <v>1087.9287573112485</v>
      </c>
      <c r="F22" s="8">
        <f t="shared" si="2"/>
        <v>24108.413875991977</v>
      </c>
    </row>
    <row r="23" spans="1:6" x14ac:dyDescent="0.25">
      <c r="A23" s="7" t="s">
        <v>56</v>
      </c>
      <c r="B23" s="7" t="s">
        <v>57</v>
      </c>
      <c r="C23" s="7" t="s">
        <v>42</v>
      </c>
      <c r="D23" s="8">
        <v>49174.835815883271</v>
      </c>
      <c r="E23" s="8">
        <v>63.286879464231347</v>
      </c>
      <c r="F23" s="8">
        <f t="shared" si="2"/>
        <v>49238.122695347505</v>
      </c>
    </row>
    <row r="24" spans="1:6" x14ac:dyDescent="0.25">
      <c r="A24" s="10" t="s">
        <v>400</v>
      </c>
      <c r="B24" s="10" t="s">
        <v>401</v>
      </c>
      <c r="C24" s="7">
        <v>2015</v>
      </c>
      <c r="D24" s="8">
        <v>-7420.2644816505999</v>
      </c>
      <c r="E24" s="8">
        <v>-152.07245729748013</v>
      </c>
      <c r="F24" s="8">
        <f t="shared" si="2"/>
        <v>-7572.3369389480804</v>
      </c>
    </row>
    <row r="25" spans="1:6" x14ac:dyDescent="0.25">
      <c r="A25" s="7" t="s">
        <v>60</v>
      </c>
      <c r="B25" s="7" t="s">
        <v>61</v>
      </c>
      <c r="C25" s="7" t="s">
        <v>18</v>
      </c>
      <c r="D25" s="8">
        <v>6745</v>
      </c>
      <c r="E25" s="8">
        <v>544</v>
      </c>
      <c r="F25" s="8">
        <f t="shared" si="2"/>
        <v>7289</v>
      </c>
    </row>
    <row r="26" spans="1:6" x14ac:dyDescent="0.25">
      <c r="A26" s="7" t="s">
        <v>404</v>
      </c>
      <c r="B26" s="7" t="s">
        <v>405</v>
      </c>
      <c r="C26" s="7" t="s">
        <v>406</v>
      </c>
      <c r="D26" s="19">
        <v>-1301068.218031096</v>
      </c>
      <c r="E26" s="19">
        <v>-597304.37775338953</v>
      </c>
      <c r="F26" s="8">
        <f t="shared" si="2"/>
        <v>-1898372.5957844856</v>
      </c>
    </row>
    <row r="27" spans="1:6" x14ac:dyDescent="0.25">
      <c r="A27" s="10" t="s">
        <v>62</v>
      </c>
      <c r="B27" s="10" t="s">
        <v>63</v>
      </c>
      <c r="C27" s="7">
        <v>2012</v>
      </c>
      <c r="D27" s="11">
        <v>83041.825876211777</v>
      </c>
      <c r="E27" s="11">
        <v>0</v>
      </c>
      <c r="F27" s="8">
        <f t="shared" si="2"/>
        <v>83041.825876211777</v>
      </c>
    </row>
    <row r="28" spans="1:6" x14ac:dyDescent="0.25">
      <c r="A28" s="7" t="s">
        <v>64</v>
      </c>
      <c r="B28" s="7" t="s">
        <v>65</v>
      </c>
      <c r="C28" s="7">
        <v>2015</v>
      </c>
      <c r="D28" s="8">
        <v>458.35728711330097</v>
      </c>
      <c r="E28" s="8">
        <v>2.4756320076942018</v>
      </c>
      <c r="F28" s="8">
        <f t="shared" si="2"/>
        <v>460.83291912099514</v>
      </c>
    </row>
    <row r="29" spans="1:6" x14ac:dyDescent="0.25">
      <c r="A29" s="7" t="s">
        <v>66</v>
      </c>
      <c r="B29" s="7" t="s">
        <v>67</v>
      </c>
      <c r="C29" s="7">
        <v>2013</v>
      </c>
      <c r="D29" s="8">
        <v>143808.19489483361</v>
      </c>
      <c r="E29" s="8">
        <v>2468.9828747423776</v>
      </c>
      <c r="F29" s="8">
        <f t="shared" si="2"/>
        <v>146277.177769576</v>
      </c>
    </row>
    <row r="30" spans="1:6" x14ac:dyDescent="0.25">
      <c r="A30" s="12" t="s">
        <v>68</v>
      </c>
      <c r="B30" s="12" t="s">
        <v>69</v>
      </c>
      <c r="C30" s="13" t="s">
        <v>70</v>
      </c>
      <c r="D30" s="11">
        <v>21006.486019211479</v>
      </c>
      <c r="E30" s="11">
        <v>859.88742959296007</v>
      </c>
      <c r="F30" s="8">
        <f t="shared" si="2"/>
        <v>21866.373448804439</v>
      </c>
    </row>
    <row r="31" spans="1:6" x14ac:dyDescent="0.25">
      <c r="A31" s="10" t="s">
        <v>71</v>
      </c>
      <c r="B31" s="10" t="s">
        <v>72</v>
      </c>
      <c r="C31" s="7" t="s">
        <v>27</v>
      </c>
      <c r="D31" s="11">
        <v>-623067.766890242</v>
      </c>
      <c r="E31" s="11">
        <v>-151863.29009508749</v>
      </c>
      <c r="F31" s="8">
        <f t="shared" si="2"/>
        <v>-774931.05698532949</v>
      </c>
    </row>
    <row r="32" spans="1:6" x14ac:dyDescent="0.25">
      <c r="A32" s="7" t="s">
        <v>73</v>
      </c>
      <c r="B32" s="7" t="s">
        <v>74</v>
      </c>
      <c r="C32" s="7" t="s">
        <v>33</v>
      </c>
      <c r="D32" s="8">
        <v>-426364.14485154138</v>
      </c>
      <c r="E32" s="8">
        <v>0</v>
      </c>
      <c r="F32" s="8">
        <f t="shared" si="2"/>
        <v>-426364.14485154138</v>
      </c>
    </row>
    <row r="33" spans="1:6" x14ac:dyDescent="0.25">
      <c r="A33" s="10" t="s">
        <v>75</v>
      </c>
      <c r="B33" s="10" t="s">
        <v>76</v>
      </c>
      <c r="C33" s="7" t="s">
        <v>36</v>
      </c>
      <c r="D33" s="11">
        <v>116754</v>
      </c>
      <c r="E33" s="11">
        <v>599</v>
      </c>
      <c r="F33" s="8">
        <f t="shared" si="2"/>
        <v>117353</v>
      </c>
    </row>
    <row r="34" spans="1:6" x14ac:dyDescent="0.25">
      <c r="A34" s="7" t="s">
        <v>77</v>
      </c>
      <c r="B34" s="7" t="s">
        <v>78</v>
      </c>
      <c r="C34" s="7" t="s">
        <v>79</v>
      </c>
      <c r="D34" s="8">
        <v>-978113</v>
      </c>
      <c r="E34" s="8">
        <v>-125872</v>
      </c>
      <c r="F34" s="8">
        <f t="shared" si="2"/>
        <v>-1103985</v>
      </c>
    </row>
    <row r="35" spans="1:6" x14ac:dyDescent="0.25">
      <c r="A35" s="7" t="s">
        <v>80</v>
      </c>
      <c r="B35" s="7" t="s">
        <v>81</v>
      </c>
      <c r="C35" s="7" t="s">
        <v>42</v>
      </c>
      <c r="D35" s="8">
        <v>-21202</v>
      </c>
      <c r="E35" s="8">
        <v>-3757</v>
      </c>
      <c r="F35" s="8">
        <f t="shared" si="2"/>
        <v>-24959</v>
      </c>
    </row>
    <row r="36" spans="1:6" x14ac:dyDescent="0.25">
      <c r="A36" s="7" t="s">
        <v>82</v>
      </c>
      <c r="B36" s="7" t="s">
        <v>83</v>
      </c>
      <c r="C36" s="7" t="s">
        <v>84</v>
      </c>
      <c r="D36" s="8">
        <v>-970449</v>
      </c>
      <c r="E36" s="8">
        <v>19104</v>
      </c>
      <c r="F36" s="8">
        <f t="shared" si="2"/>
        <v>-951345</v>
      </c>
    </row>
    <row r="37" spans="1:6" x14ac:dyDescent="0.25">
      <c r="A37" s="7" t="s">
        <v>85</v>
      </c>
      <c r="B37" s="7" t="s">
        <v>86</v>
      </c>
      <c r="C37" s="7" t="s">
        <v>15</v>
      </c>
      <c r="D37" s="8">
        <v>19535</v>
      </c>
      <c r="E37" s="8">
        <v>0</v>
      </c>
      <c r="F37" s="8">
        <f t="shared" si="2"/>
        <v>19535</v>
      </c>
    </row>
    <row r="38" spans="1:6" x14ac:dyDescent="0.25">
      <c r="A38" s="7" t="s">
        <v>87</v>
      </c>
      <c r="B38" s="7" t="s">
        <v>88</v>
      </c>
      <c r="C38" s="7" t="s">
        <v>58</v>
      </c>
      <c r="D38" s="8">
        <v>145</v>
      </c>
      <c r="E38" s="8">
        <v>0</v>
      </c>
      <c r="F38" s="8">
        <f t="shared" si="2"/>
        <v>145</v>
      </c>
    </row>
    <row r="39" spans="1:6" x14ac:dyDescent="0.25">
      <c r="A39" s="7" t="s">
        <v>89</v>
      </c>
      <c r="B39" s="7" t="s">
        <v>90</v>
      </c>
      <c r="C39" s="7" t="s">
        <v>45</v>
      </c>
      <c r="D39" s="8">
        <v>263312</v>
      </c>
      <c r="E39" s="8">
        <v>-3104</v>
      </c>
      <c r="F39" s="8">
        <f t="shared" si="2"/>
        <v>260208</v>
      </c>
    </row>
    <row r="40" spans="1:6" x14ac:dyDescent="0.25">
      <c r="A40" s="7" t="s">
        <v>91</v>
      </c>
      <c r="B40" s="7" t="s">
        <v>92</v>
      </c>
      <c r="C40" s="7">
        <v>2016</v>
      </c>
      <c r="D40" s="8">
        <v>369</v>
      </c>
      <c r="E40" s="8">
        <v>55</v>
      </c>
      <c r="F40" s="8">
        <f t="shared" si="2"/>
        <v>424</v>
      </c>
    </row>
    <row r="41" spans="1:6" x14ac:dyDescent="0.25">
      <c r="A41" s="7" t="s">
        <v>93</v>
      </c>
      <c r="B41" s="7" t="s">
        <v>94</v>
      </c>
      <c r="C41" s="7" t="s">
        <v>58</v>
      </c>
      <c r="D41" s="8">
        <v>203</v>
      </c>
      <c r="E41" s="8">
        <v>0</v>
      </c>
      <c r="F41" s="8">
        <f t="shared" si="2"/>
        <v>203</v>
      </c>
    </row>
    <row r="42" spans="1:6" x14ac:dyDescent="0.25">
      <c r="A42" s="7" t="s">
        <v>95</v>
      </c>
      <c r="B42" s="7" t="s">
        <v>96</v>
      </c>
      <c r="C42" s="7">
        <v>2016</v>
      </c>
      <c r="D42" s="8">
        <v>84785.767841953042</v>
      </c>
      <c r="E42" s="8">
        <v>25793.988920551208</v>
      </c>
      <c r="F42" s="8">
        <f t="shared" si="2"/>
        <v>110579.75676250426</v>
      </c>
    </row>
    <row r="43" spans="1:6" x14ac:dyDescent="0.25">
      <c r="A43" s="7" t="s">
        <v>97</v>
      </c>
      <c r="B43" s="7" t="s">
        <v>98</v>
      </c>
      <c r="C43" s="7" t="s">
        <v>18</v>
      </c>
      <c r="D43" s="8">
        <v>2193</v>
      </c>
      <c r="E43" s="8">
        <v>1</v>
      </c>
      <c r="F43" s="8">
        <f t="shared" si="2"/>
        <v>2194</v>
      </c>
    </row>
    <row r="44" spans="1:6" x14ac:dyDescent="0.25">
      <c r="A44" s="7" t="s">
        <v>99</v>
      </c>
      <c r="B44" s="7" t="s">
        <v>100</v>
      </c>
      <c r="C44" s="7" t="s">
        <v>101</v>
      </c>
      <c r="D44" s="8">
        <v>-816669</v>
      </c>
      <c r="E44" s="8">
        <v>-77595</v>
      </c>
      <c r="F44" s="8">
        <f t="shared" si="2"/>
        <v>-894264</v>
      </c>
    </row>
    <row r="45" spans="1:6" x14ac:dyDescent="0.25">
      <c r="A45" s="12" t="s">
        <v>102</v>
      </c>
      <c r="B45" s="12" t="s">
        <v>103</v>
      </c>
      <c r="C45" s="14" t="s">
        <v>104</v>
      </c>
      <c r="D45" s="8">
        <v>144640.65425574465</v>
      </c>
      <c r="E45" s="8">
        <v>8067.9856714938369</v>
      </c>
      <c r="F45" s="8">
        <f t="shared" si="2"/>
        <v>152708.63992723849</v>
      </c>
    </row>
    <row r="46" spans="1:6" x14ac:dyDescent="0.25">
      <c r="A46" s="10" t="s">
        <v>105</v>
      </c>
      <c r="B46" s="10" t="s">
        <v>106</v>
      </c>
      <c r="C46" s="7" t="s">
        <v>107</v>
      </c>
      <c r="D46" s="11">
        <v>77725.868655822778</v>
      </c>
      <c r="E46" s="11">
        <v>6929.8186007432614</v>
      </c>
      <c r="F46" s="8">
        <f t="shared" si="2"/>
        <v>84655.687256566045</v>
      </c>
    </row>
    <row r="47" spans="1:6" x14ac:dyDescent="0.25">
      <c r="A47" s="10" t="s">
        <v>108</v>
      </c>
      <c r="B47" s="10" t="s">
        <v>109</v>
      </c>
      <c r="C47" s="7">
        <v>2012</v>
      </c>
      <c r="D47" s="11">
        <v>92371.11982795698</v>
      </c>
      <c r="E47" s="11">
        <v>578.84751254480284</v>
      </c>
      <c r="F47" s="8">
        <f t="shared" si="2"/>
        <v>92949.967340501782</v>
      </c>
    </row>
    <row r="48" spans="1:6" x14ac:dyDescent="0.25">
      <c r="A48" s="10" t="s">
        <v>110</v>
      </c>
      <c r="B48" s="10" t="s">
        <v>111</v>
      </c>
      <c r="C48" s="7" t="s">
        <v>58</v>
      </c>
      <c r="D48" s="11">
        <v>1575856</v>
      </c>
      <c r="E48" s="11">
        <v>0</v>
      </c>
      <c r="F48" s="8">
        <f t="shared" si="2"/>
        <v>1575856</v>
      </c>
    </row>
    <row r="49" spans="1:6" x14ac:dyDescent="0.25">
      <c r="A49" s="10" t="s">
        <v>112</v>
      </c>
      <c r="B49" s="10" t="s">
        <v>113</v>
      </c>
      <c r="C49" s="7" t="s">
        <v>114</v>
      </c>
      <c r="D49" s="11">
        <v>15256.847672202866</v>
      </c>
      <c r="E49" s="11">
        <v>-11298.966040404663</v>
      </c>
      <c r="F49" s="8">
        <f t="shared" si="2"/>
        <v>3957.8816317982037</v>
      </c>
    </row>
    <row r="50" spans="1:6" x14ac:dyDescent="0.25">
      <c r="A50" s="10" t="s">
        <v>115</v>
      </c>
      <c r="B50" s="10" t="s">
        <v>116</v>
      </c>
      <c r="C50" s="7" t="s">
        <v>36</v>
      </c>
      <c r="D50" s="8">
        <v>535871.44318451383</v>
      </c>
      <c r="E50" s="8">
        <v>2253.4993677664534</v>
      </c>
      <c r="F50" s="8">
        <f t="shared" si="2"/>
        <v>538124.94255228026</v>
      </c>
    </row>
    <row r="51" spans="1:6" x14ac:dyDescent="0.25">
      <c r="A51" s="7" t="s">
        <v>117</v>
      </c>
      <c r="B51" s="7" t="s">
        <v>118</v>
      </c>
      <c r="C51" s="7" t="s">
        <v>18</v>
      </c>
      <c r="D51" s="8">
        <v>2200</v>
      </c>
      <c r="E51" s="8">
        <v>14</v>
      </c>
      <c r="F51" s="8">
        <f t="shared" si="2"/>
        <v>2214</v>
      </c>
    </row>
    <row r="52" spans="1:6" x14ac:dyDescent="0.25">
      <c r="A52" s="10" t="s">
        <v>119</v>
      </c>
      <c r="B52" s="10" t="s">
        <v>120</v>
      </c>
      <c r="C52" s="7" t="s">
        <v>36</v>
      </c>
      <c r="D52" s="11">
        <v>127909.02744603289</v>
      </c>
      <c r="E52" s="11">
        <v>549.80755435802473</v>
      </c>
      <c r="F52" s="8">
        <f t="shared" si="2"/>
        <v>128458.83500039091</v>
      </c>
    </row>
    <row r="53" spans="1:6" x14ac:dyDescent="0.25">
      <c r="A53" s="7" t="s">
        <v>121</v>
      </c>
      <c r="B53" s="7" t="s">
        <v>122</v>
      </c>
      <c r="C53" s="7" t="s">
        <v>123</v>
      </c>
      <c r="D53" s="8">
        <v>5782192</v>
      </c>
      <c r="E53" s="8">
        <v>-115487</v>
      </c>
      <c r="F53" s="8">
        <f t="shared" si="2"/>
        <v>5666705</v>
      </c>
    </row>
    <row r="54" spans="1:6" x14ac:dyDescent="0.25">
      <c r="A54" s="7" t="s">
        <v>124</v>
      </c>
      <c r="B54" s="7" t="s">
        <v>125</v>
      </c>
      <c r="C54" s="7" t="s">
        <v>18</v>
      </c>
      <c r="D54" s="8">
        <v>1930</v>
      </c>
      <c r="E54" s="8">
        <v>0</v>
      </c>
      <c r="F54" s="8">
        <f t="shared" si="2"/>
        <v>1930</v>
      </c>
    </row>
    <row r="55" spans="1:6" x14ac:dyDescent="0.25">
      <c r="A55" s="10" t="s">
        <v>126</v>
      </c>
      <c r="B55" s="10" t="s">
        <v>127</v>
      </c>
      <c r="C55" s="7" t="s">
        <v>58</v>
      </c>
      <c r="D55" s="11">
        <v>67572.454103911121</v>
      </c>
      <c r="E55" s="11">
        <v>0</v>
      </c>
      <c r="F55" s="8">
        <f t="shared" si="2"/>
        <v>67572.454103911121</v>
      </c>
    </row>
    <row r="56" spans="1:6" x14ac:dyDescent="0.25">
      <c r="A56" s="12" t="s">
        <v>409</v>
      </c>
      <c r="B56" s="12" t="s">
        <v>410</v>
      </c>
      <c r="C56" s="13" t="s">
        <v>206</v>
      </c>
      <c r="D56" s="11">
        <v>109950.20714171993</v>
      </c>
      <c r="E56" s="11">
        <v>0</v>
      </c>
      <c r="F56" s="8">
        <f>+D56+E56</f>
        <v>109950.20714171993</v>
      </c>
    </row>
    <row r="57" spans="1:6" x14ac:dyDescent="0.25">
      <c r="A57" s="10" t="s">
        <v>411</v>
      </c>
      <c r="B57" s="10" t="s">
        <v>412</v>
      </c>
      <c r="C57" s="7">
        <v>2013</v>
      </c>
      <c r="D57" s="16">
        <v>207272.08409586927</v>
      </c>
      <c r="E57" s="16">
        <v>338.00134852329239</v>
      </c>
      <c r="F57" s="8">
        <f>+D57+E57</f>
        <v>207610.08544439258</v>
      </c>
    </row>
    <row r="58" spans="1:6" x14ac:dyDescent="0.25">
      <c r="A58" s="10" t="s">
        <v>128</v>
      </c>
      <c r="B58" s="10" t="s">
        <v>129</v>
      </c>
      <c r="C58" s="7">
        <v>2012</v>
      </c>
      <c r="D58" s="11">
        <v>42608.890844355781</v>
      </c>
      <c r="E58" s="11">
        <v>0</v>
      </c>
      <c r="F58" s="8">
        <f t="shared" si="2"/>
        <v>42608.890844355781</v>
      </c>
    </row>
    <row r="59" spans="1:6" x14ac:dyDescent="0.25">
      <c r="A59" s="10" t="s">
        <v>130</v>
      </c>
      <c r="B59" s="10" t="s">
        <v>131</v>
      </c>
      <c r="C59" s="7" t="s">
        <v>12</v>
      </c>
      <c r="D59" s="11">
        <v>-337622.31438249245</v>
      </c>
      <c r="E59" s="11">
        <v>-15994.715063259144</v>
      </c>
      <c r="F59" s="8">
        <f t="shared" si="2"/>
        <v>-353617.02944575157</v>
      </c>
    </row>
    <row r="60" spans="1:6" x14ac:dyDescent="0.25">
      <c r="A60" s="10" t="s">
        <v>132</v>
      </c>
      <c r="B60" s="10" t="s">
        <v>133</v>
      </c>
      <c r="C60" s="7" t="s">
        <v>9</v>
      </c>
      <c r="D60" s="11">
        <v>40481</v>
      </c>
      <c r="E60" s="11">
        <v>0</v>
      </c>
      <c r="F60" s="8">
        <f t="shared" si="2"/>
        <v>40481</v>
      </c>
    </row>
    <row r="61" spans="1:6" x14ac:dyDescent="0.25">
      <c r="A61" s="10" t="s">
        <v>135</v>
      </c>
      <c r="B61" s="10" t="s">
        <v>136</v>
      </c>
      <c r="C61" s="7" t="s">
        <v>137</v>
      </c>
      <c r="D61" s="11">
        <v>139978.99292262393</v>
      </c>
      <c r="E61" s="11">
        <v>0</v>
      </c>
      <c r="F61" s="8">
        <f t="shared" si="2"/>
        <v>139978.99292262393</v>
      </c>
    </row>
    <row r="62" spans="1:6" x14ac:dyDescent="0.25">
      <c r="A62" s="7" t="s">
        <v>138</v>
      </c>
      <c r="B62" s="7" t="s">
        <v>139</v>
      </c>
      <c r="C62" s="7" t="s">
        <v>36</v>
      </c>
      <c r="D62" s="8">
        <v>320439</v>
      </c>
      <c r="E62" s="8">
        <v>3384</v>
      </c>
      <c r="F62" s="8">
        <f t="shared" si="2"/>
        <v>323823</v>
      </c>
    </row>
    <row r="63" spans="1:6" x14ac:dyDescent="0.25">
      <c r="A63" s="7" t="s">
        <v>140</v>
      </c>
      <c r="B63" s="7" t="s">
        <v>141</v>
      </c>
      <c r="C63" s="7" t="s">
        <v>142</v>
      </c>
      <c r="D63" s="8">
        <v>3141755</v>
      </c>
      <c r="E63" s="8">
        <v>162185</v>
      </c>
      <c r="F63" s="8">
        <f t="shared" si="2"/>
        <v>3303940</v>
      </c>
    </row>
    <row r="64" spans="1:6" x14ac:dyDescent="0.25">
      <c r="A64" s="7" t="s">
        <v>143</v>
      </c>
      <c r="B64" s="7" t="s">
        <v>144</v>
      </c>
      <c r="C64" s="7">
        <v>2013</v>
      </c>
      <c r="D64" s="8">
        <v>-10997.546474257988</v>
      </c>
      <c r="E64" s="8">
        <v>-142.89974163463356</v>
      </c>
      <c r="F64" s="8">
        <f t="shared" si="2"/>
        <v>-11140.446215892622</v>
      </c>
    </row>
    <row r="65" spans="1:6" x14ac:dyDescent="0.25">
      <c r="A65" s="10" t="s">
        <v>146</v>
      </c>
      <c r="B65" s="10" t="s">
        <v>147</v>
      </c>
      <c r="C65" s="7" t="s">
        <v>30</v>
      </c>
      <c r="D65" s="8">
        <v>-577289.29375000007</v>
      </c>
      <c r="E65" s="8">
        <v>-334755.27650000004</v>
      </c>
      <c r="F65" s="8">
        <f t="shared" si="2"/>
        <v>-912044.57025000011</v>
      </c>
    </row>
    <row r="66" spans="1:6" x14ac:dyDescent="0.25">
      <c r="A66" s="7" t="s">
        <v>148</v>
      </c>
      <c r="B66" s="7" t="s">
        <v>149</v>
      </c>
      <c r="C66" s="7">
        <v>2012</v>
      </c>
      <c r="D66" s="8">
        <v>11382</v>
      </c>
      <c r="E66" s="8">
        <v>0</v>
      </c>
      <c r="F66" s="8">
        <f t="shared" si="2"/>
        <v>11382</v>
      </c>
    </row>
    <row r="67" spans="1:6" x14ac:dyDescent="0.25">
      <c r="A67" s="10" t="s">
        <v>150</v>
      </c>
      <c r="B67" s="10" t="s">
        <v>151</v>
      </c>
      <c r="C67" s="7" t="s">
        <v>42</v>
      </c>
      <c r="D67" s="15">
        <v>56613.839449368941</v>
      </c>
      <c r="E67" s="15">
        <v>0</v>
      </c>
      <c r="F67" s="8">
        <f t="shared" si="2"/>
        <v>56613.839449368941</v>
      </c>
    </row>
    <row r="68" spans="1:6" x14ac:dyDescent="0.25">
      <c r="A68" s="10" t="s">
        <v>145</v>
      </c>
      <c r="B68" s="20" t="s">
        <v>413</v>
      </c>
      <c r="C68" s="7">
        <v>2014</v>
      </c>
      <c r="D68" s="11">
        <v>214653.28217322382</v>
      </c>
      <c r="E68" s="11">
        <v>544.52010376134899</v>
      </c>
      <c r="F68" s="8">
        <f>+D68+E68</f>
        <v>215197.80227698517</v>
      </c>
    </row>
    <row r="69" spans="1:6" x14ac:dyDescent="0.25">
      <c r="A69" s="10" t="s">
        <v>415</v>
      </c>
      <c r="B69" s="10" t="s">
        <v>414</v>
      </c>
      <c r="C69" s="7" t="s">
        <v>18</v>
      </c>
      <c r="D69" s="11">
        <v>48340.867461836737</v>
      </c>
      <c r="E69" s="11">
        <v>640.71809272365806</v>
      </c>
      <c r="F69" s="8">
        <f>+D69+E69</f>
        <v>48981.585554560392</v>
      </c>
    </row>
    <row r="70" spans="1:6" x14ac:dyDescent="0.25">
      <c r="A70" s="10" t="s">
        <v>152</v>
      </c>
      <c r="B70" s="10" t="s">
        <v>153</v>
      </c>
      <c r="C70" s="7">
        <v>2015</v>
      </c>
      <c r="D70" s="11">
        <v>103506.51974646513</v>
      </c>
      <c r="E70" s="11">
        <v>2854.6603824692561</v>
      </c>
      <c r="F70" s="8">
        <f t="shared" si="2"/>
        <v>106361.18012893439</v>
      </c>
    </row>
    <row r="71" spans="1:6" x14ac:dyDescent="0.25">
      <c r="A71" s="7" t="s">
        <v>392</v>
      </c>
      <c r="B71" s="7" t="s">
        <v>393</v>
      </c>
      <c r="C71" s="7" t="s">
        <v>12</v>
      </c>
      <c r="D71" s="18">
        <v>-508617</v>
      </c>
      <c r="E71" s="18">
        <v>95830</v>
      </c>
      <c r="F71" s="8">
        <f>+D71+E71</f>
        <v>-412787</v>
      </c>
    </row>
    <row r="72" spans="1:6" x14ac:dyDescent="0.25">
      <c r="A72" s="7" t="s">
        <v>154</v>
      </c>
      <c r="B72" s="7" t="s">
        <v>155</v>
      </c>
      <c r="C72" s="7" t="s">
        <v>50</v>
      </c>
      <c r="D72" s="8">
        <v>6593</v>
      </c>
      <c r="E72" s="8">
        <v>138</v>
      </c>
      <c r="F72" s="8">
        <f t="shared" si="2"/>
        <v>6731</v>
      </c>
    </row>
    <row r="73" spans="1:6" x14ac:dyDescent="0.25">
      <c r="A73" s="7" t="s">
        <v>156</v>
      </c>
      <c r="B73" s="7" t="s">
        <v>157</v>
      </c>
      <c r="C73" s="7">
        <v>2013</v>
      </c>
      <c r="D73" s="8">
        <v>2146</v>
      </c>
      <c r="E73" s="8">
        <v>67</v>
      </c>
      <c r="F73" s="8">
        <f t="shared" si="2"/>
        <v>2213</v>
      </c>
    </row>
    <row r="74" spans="1:6" x14ac:dyDescent="0.25">
      <c r="A74" s="10" t="s">
        <v>158</v>
      </c>
      <c r="B74" s="10" t="s">
        <v>159</v>
      </c>
      <c r="C74" s="7">
        <v>2012</v>
      </c>
      <c r="D74" s="8">
        <v>2994.4448411281683</v>
      </c>
      <c r="E74" s="8">
        <v>0</v>
      </c>
      <c r="F74" s="8">
        <f t="shared" si="2"/>
        <v>2994.4448411281683</v>
      </c>
    </row>
    <row r="75" spans="1:6" x14ac:dyDescent="0.25">
      <c r="A75" s="10" t="s">
        <v>160</v>
      </c>
      <c r="B75" s="10" t="s">
        <v>161</v>
      </c>
      <c r="C75" s="7" t="s">
        <v>45</v>
      </c>
      <c r="D75" s="11">
        <v>647580.54550225136</v>
      </c>
      <c r="E75" s="11">
        <v>-49605.381079508552</v>
      </c>
      <c r="F75" s="8">
        <f t="shared" si="2"/>
        <v>597975.16442274279</v>
      </c>
    </row>
    <row r="76" spans="1:6" x14ac:dyDescent="0.25">
      <c r="A76" s="10" t="s">
        <v>162</v>
      </c>
      <c r="B76" s="10" t="s">
        <v>163</v>
      </c>
      <c r="C76" s="7">
        <v>2012</v>
      </c>
      <c r="D76" s="11">
        <v>66135</v>
      </c>
      <c r="E76" s="11">
        <v>402</v>
      </c>
      <c r="F76" s="8">
        <f t="shared" si="2"/>
        <v>66537</v>
      </c>
    </row>
    <row r="77" spans="1:6" x14ac:dyDescent="0.25">
      <c r="A77" s="10" t="s">
        <v>164</v>
      </c>
      <c r="B77" s="10" t="s">
        <v>165</v>
      </c>
      <c r="C77" s="7" t="s">
        <v>166</v>
      </c>
      <c r="D77" s="11">
        <v>-541703.7664373744</v>
      </c>
      <c r="E77" s="11">
        <v>0</v>
      </c>
      <c r="F77" s="8">
        <f t="shared" si="2"/>
        <v>-541703.7664373744</v>
      </c>
    </row>
    <row r="78" spans="1:6" x14ac:dyDescent="0.25">
      <c r="A78" s="7" t="s">
        <v>167</v>
      </c>
      <c r="B78" s="7" t="s">
        <v>168</v>
      </c>
      <c r="C78" s="7" t="s">
        <v>12</v>
      </c>
      <c r="D78" s="8">
        <v>-1639914.3794849103</v>
      </c>
      <c r="E78" s="8">
        <v>-110948.94069498975</v>
      </c>
      <c r="F78" s="8">
        <f t="shared" si="2"/>
        <v>-1750863.3201799002</v>
      </c>
    </row>
    <row r="79" spans="1:6" x14ac:dyDescent="0.25">
      <c r="A79" s="7" t="s">
        <v>169</v>
      </c>
      <c r="B79" s="7" t="s">
        <v>170</v>
      </c>
      <c r="C79" s="7">
        <v>2012</v>
      </c>
      <c r="D79" s="8">
        <v>28687</v>
      </c>
      <c r="E79" s="8">
        <v>0</v>
      </c>
      <c r="F79" s="8">
        <f t="shared" si="2"/>
        <v>28687</v>
      </c>
    </row>
    <row r="80" spans="1:6" x14ac:dyDescent="0.25">
      <c r="A80" s="10" t="s">
        <v>171</v>
      </c>
      <c r="B80" s="10" t="s">
        <v>172</v>
      </c>
      <c r="C80" s="7">
        <v>2012</v>
      </c>
      <c r="D80" s="11">
        <v>7151</v>
      </c>
      <c r="E80" s="11">
        <v>0</v>
      </c>
      <c r="F80" s="8">
        <f t="shared" si="2"/>
        <v>7151</v>
      </c>
    </row>
    <row r="81" spans="1:6" x14ac:dyDescent="0.25">
      <c r="A81" s="10" t="s">
        <v>173</v>
      </c>
      <c r="B81" s="10" t="s">
        <v>174</v>
      </c>
      <c r="C81" s="7" t="s">
        <v>36</v>
      </c>
      <c r="D81" s="11">
        <v>106060.96514645185</v>
      </c>
      <c r="E81" s="11">
        <v>36700.184650037154</v>
      </c>
      <c r="F81" s="8">
        <f t="shared" si="2"/>
        <v>142761.14979648901</v>
      </c>
    </row>
    <row r="82" spans="1:6" x14ac:dyDescent="0.25">
      <c r="A82" s="7" t="s">
        <v>175</v>
      </c>
      <c r="B82" s="7" t="s">
        <v>176</v>
      </c>
      <c r="C82" s="7" t="s">
        <v>177</v>
      </c>
      <c r="D82" s="8">
        <v>56016</v>
      </c>
      <c r="E82" s="8">
        <v>0</v>
      </c>
      <c r="F82" s="8">
        <f t="shared" ref="F82:F142" si="3">+D82+E82</f>
        <v>56016</v>
      </c>
    </row>
    <row r="83" spans="1:6" x14ac:dyDescent="0.25">
      <c r="A83" s="10" t="s">
        <v>178</v>
      </c>
      <c r="B83" s="10" t="s">
        <v>179</v>
      </c>
      <c r="C83" s="7" t="s">
        <v>180</v>
      </c>
      <c r="D83" s="11">
        <v>68011.000194772743</v>
      </c>
      <c r="E83" s="11">
        <v>10261.116610343088</v>
      </c>
      <c r="F83" s="8">
        <f t="shared" si="3"/>
        <v>78272.116805115831</v>
      </c>
    </row>
    <row r="84" spans="1:6" x14ac:dyDescent="0.25">
      <c r="A84" s="10" t="s">
        <v>181</v>
      </c>
      <c r="B84" s="10" t="s">
        <v>182</v>
      </c>
      <c r="C84" s="7">
        <v>2013</v>
      </c>
      <c r="D84" s="11">
        <v>12078</v>
      </c>
      <c r="E84" s="11">
        <v>32</v>
      </c>
      <c r="F84" s="8">
        <f t="shared" si="3"/>
        <v>12110</v>
      </c>
    </row>
    <row r="85" spans="1:6" x14ac:dyDescent="0.25">
      <c r="A85" s="12" t="s">
        <v>183</v>
      </c>
      <c r="B85" s="12" t="s">
        <v>184</v>
      </c>
      <c r="C85" s="7" t="s">
        <v>58</v>
      </c>
      <c r="D85" s="11">
        <v>17683.656316590565</v>
      </c>
      <c r="E85" s="11">
        <v>0</v>
      </c>
      <c r="F85" s="8">
        <f t="shared" si="3"/>
        <v>17683.656316590565</v>
      </c>
    </row>
    <row r="86" spans="1:6" x14ac:dyDescent="0.25">
      <c r="A86" s="10" t="s">
        <v>185</v>
      </c>
      <c r="B86" s="10" t="s">
        <v>186</v>
      </c>
      <c r="C86" s="7" t="s">
        <v>18</v>
      </c>
      <c r="D86" s="11">
        <v>12830</v>
      </c>
      <c r="E86" s="11">
        <v>0</v>
      </c>
      <c r="F86" s="8">
        <f t="shared" si="3"/>
        <v>12830</v>
      </c>
    </row>
    <row r="87" spans="1:6" x14ac:dyDescent="0.25">
      <c r="A87" s="10" t="s">
        <v>187</v>
      </c>
      <c r="B87" s="12" t="s">
        <v>188</v>
      </c>
      <c r="C87" s="7" t="s">
        <v>45</v>
      </c>
      <c r="D87" s="11">
        <v>-266388.53160576662</v>
      </c>
      <c r="E87" s="11">
        <v>-41260.448786370536</v>
      </c>
      <c r="F87" s="8">
        <f t="shared" si="3"/>
        <v>-307648.98039213713</v>
      </c>
    </row>
    <row r="88" spans="1:6" x14ac:dyDescent="0.25">
      <c r="A88" s="10" t="s">
        <v>189</v>
      </c>
      <c r="B88" s="10" t="s">
        <v>190</v>
      </c>
      <c r="C88" s="7" t="s">
        <v>191</v>
      </c>
      <c r="D88" s="11">
        <v>963145</v>
      </c>
      <c r="E88" s="11">
        <v>-338</v>
      </c>
      <c r="F88" s="8">
        <f t="shared" si="3"/>
        <v>962807</v>
      </c>
    </row>
    <row r="89" spans="1:6" x14ac:dyDescent="0.25">
      <c r="A89" s="7" t="s">
        <v>407</v>
      </c>
      <c r="B89" s="20" t="s">
        <v>408</v>
      </c>
      <c r="C89" s="7" t="s">
        <v>36</v>
      </c>
      <c r="D89" s="8">
        <v>27727.970455075858</v>
      </c>
      <c r="E89" s="8">
        <v>1593.6340935810813</v>
      </c>
      <c r="F89" s="8">
        <f>+D89+E89</f>
        <v>29321.604548656938</v>
      </c>
    </row>
    <row r="90" spans="1:6" x14ac:dyDescent="0.25">
      <c r="A90" s="7" t="s">
        <v>416</v>
      </c>
      <c r="B90" s="7" t="s">
        <v>417</v>
      </c>
      <c r="C90" s="7">
        <v>2015</v>
      </c>
      <c r="D90" s="8">
        <v>-213690.4</v>
      </c>
      <c r="E90" s="8">
        <v>-9511.0400000000009</v>
      </c>
      <c r="F90" s="8">
        <f>+D90+E90</f>
        <v>-223201.44</v>
      </c>
    </row>
    <row r="91" spans="1:6" x14ac:dyDescent="0.25">
      <c r="A91" s="10" t="s">
        <v>192</v>
      </c>
      <c r="B91" s="10" t="s">
        <v>193</v>
      </c>
      <c r="C91" s="7" t="s">
        <v>55</v>
      </c>
      <c r="D91" s="11">
        <v>259832</v>
      </c>
      <c r="E91" s="11">
        <v>16630</v>
      </c>
      <c r="F91" s="8">
        <f t="shared" si="3"/>
        <v>276462</v>
      </c>
    </row>
    <row r="92" spans="1:6" x14ac:dyDescent="0.25">
      <c r="A92" s="10" t="s">
        <v>194</v>
      </c>
      <c r="B92" s="10" t="s">
        <v>195</v>
      </c>
      <c r="C92" s="7" t="s">
        <v>55</v>
      </c>
      <c r="D92" s="11">
        <v>75517.104059632082</v>
      </c>
      <c r="E92" s="11">
        <v>3276.589019286007</v>
      </c>
      <c r="F92" s="8">
        <f t="shared" si="3"/>
        <v>78793.693078918091</v>
      </c>
    </row>
    <row r="93" spans="1:6" x14ac:dyDescent="0.25">
      <c r="A93" s="7" t="s">
        <v>196</v>
      </c>
      <c r="B93" s="7" t="s">
        <v>197</v>
      </c>
      <c r="C93" s="7" t="s">
        <v>198</v>
      </c>
      <c r="D93" s="8">
        <v>150648</v>
      </c>
      <c r="E93" s="8">
        <v>533</v>
      </c>
      <c r="F93" s="8">
        <f t="shared" si="3"/>
        <v>151181</v>
      </c>
    </row>
    <row r="94" spans="1:6" x14ac:dyDescent="0.25">
      <c r="A94" s="10" t="s">
        <v>199</v>
      </c>
      <c r="B94" s="10" t="s">
        <v>200</v>
      </c>
      <c r="C94" s="7" t="s">
        <v>201</v>
      </c>
      <c r="D94" s="11">
        <v>2014413.8388738732</v>
      </c>
      <c r="E94" s="11">
        <v>79957.645568296386</v>
      </c>
      <c r="F94" s="8">
        <f t="shared" si="3"/>
        <v>2094371.4844421695</v>
      </c>
    </row>
    <row r="95" spans="1:6" x14ac:dyDescent="0.25">
      <c r="A95" s="10" t="s">
        <v>202</v>
      </c>
      <c r="B95" s="10" t="s">
        <v>203</v>
      </c>
      <c r="C95" s="7" t="s">
        <v>137</v>
      </c>
      <c r="D95" s="11">
        <v>425487.89688562602</v>
      </c>
      <c r="E95" s="11">
        <v>3989.1572087893742</v>
      </c>
      <c r="F95" s="8">
        <f t="shared" si="3"/>
        <v>429477.05409441539</v>
      </c>
    </row>
    <row r="96" spans="1:6" x14ac:dyDescent="0.25">
      <c r="A96" s="10" t="s">
        <v>204</v>
      </c>
      <c r="B96" s="10" t="s">
        <v>205</v>
      </c>
      <c r="C96" s="7" t="s">
        <v>206</v>
      </c>
      <c r="D96" s="11">
        <v>30614.081176268544</v>
      </c>
      <c r="E96" s="11">
        <v>395.85911939288565</v>
      </c>
      <c r="F96" s="8">
        <f t="shared" si="3"/>
        <v>31009.940295661429</v>
      </c>
    </row>
    <row r="97" spans="1:6" x14ac:dyDescent="0.25">
      <c r="A97" s="7" t="s">
        <v>207</v>
      </c>
      <c r="B97" s="7" t="s">
        <v>208</v>
      </c>
      <c r="C97" s="7" t="s">
        <v>18</v>
      </c>
      <c r="D97" s="8">
        <v>132555</v>
      </c>
      <c r="E97" s="8">
        <v>0</v>
      </c>
      <c r="F97" s="8">
        <f t="shared" si="3"/>
        <v>132555</v>
      </c>
    </row>
    <row r="98" spans="1:6" x14ac:dyDescent="0.25">
      <c r="A98" s="10" t="s">
        <v>209</v>
      </c>
      <c r="B98" s="10" t="s">
        <v>210</v>
      </c>
      <c r="C98" s="7" t="s">
        <v>30</v>
      </c>
      <c r="D98" s="11">
        <v>-731057</v>
      </c>
      <c r="E98" s="11">
        <v>-779620</v>
      </c>
      <c r="F98" s="8">
        <f t="shared" si="3"/>
        <v>-1510677</v>
      </c>
    </row>
    <row r="99" spans="1:6" x14ac:dyDescent="0.25">
      <c r="A99" s="7" t="s">
        <v>211</v>
      </c>
      <c r="B99" s="7" t="s">
        <v>212</v>
      </c>
      <c r="C99" s="7" t="s">
        <v>213</v>
      </c>
      <c r="D99" s="8">
        <v>305700</v>
      </c>
      <c r="E99" s="8">
        <v>26062</v>
      </c>
      <c r="F99" s="8">
        <f t="shared" si="3"/>
        <v>331762</v>
      </c>
    </row>
    <row r="100" spans="1:6" x14ac:dyDescent="0.25">
      <c r="A100" s="10" t="s">
        <v>214</v>
      </c>
      <c r="B100" s="10" t="s">
        <v>215</v>
      </c>
      <c r="C100" s="7" t="s">
        <v>216</v>
      </c>
      <c r="D100" s="11">
        <v>-1064579</v>
      </c>
      <c r="E100" s="11">
        <v>-82240</v>
      </c>
      <c r="F100" s="8">
        <f t="shared" si="3"/>
        <v>-1146819</v>
      </c>
    </row>
    <row r="101" spans="1:6" x14ac:dyDescent="0.25">
      <c r="A101" s="7" t="s">
        <v>217</v>
      </c>
      <c r="B101" s="7" t="s">
        <v>218</v>
      </c>
      <c r="C101" s="7">
        <v>2014</v>
      </c>
      <c r="D101" s="8">
        <v>13459</v>
      </c>
      <c r="E101" s="8">
        <v>0</v>
      </c>
      <c r="F101" s="8">
        <f t="shared" si="3"/>
        <v>13459</v>
      </c>
    </row>
    <row r="102" spans="1:6" x14ac:dyDescent="0.25">
      <c r="A102" s="10" t="s">
        <v>219</v>
      </c>
      <c r="B102" s="10" t="s">
        <v>220</v>
      </c>
      <c r="C102" s="7" t="s">
        <v>18</v>
      </c>
      <c r="D102" s="11">
        <v>298691</v>
      </c>
      <c r="E102" s="11">
        <v>2360</v>
      </c>
      <c r="F102" s="8">
        <f t="shared" si="3"/>
        <v>301051</v>
      </c>
    </row>
    <row r="103" spans="1:6" x14ac:dyDescent="0.25">
      <c r="A103" s="10" t="s">
        <v>221</v>
      </c>
      <c r="B103" s="10" t="s">
        <v>222</v>
      </c>
      <c r="C103" s="7" t="s">
        <v>18</v>
      </c>
      <c r="D103" s="11">
        <v>81925.189793342579</v>
      </c>
      <c r="E103" s="11">
        <v>2899.7444283535528</v>
      </c>
      <c r="F103" s="8">
        <f t="shared" si="3"/>
        <v>84824.934221696138</v>
      </c>
    </row>
    <row r="104" spans="1:6" x14ac:dyDescent="0.25">
      <c r="A104" s="7" t="s">
        <v>223</v>
      </c>
      <c r="B104" s="7" t="s">
        <v>224</v>
      </c>
      <c r="C104" s="7">
        <v>2015</v>
      </c>
      <c r="D104" s="8">
        <v>7860</v>
      </c>
      <c r="E104" s="8">
        <v>0</v>
      </c>
      <c r="F104" s="8">
        <f t="shared" si="3"/>
        <v>7860</v>
      </c>
    </row>
    <row r="105" spans="1:6" x14ac:dyDescent="0.25">
      <c r="A105" s="7" t="s">
        <v>225</v>
      </c>
      <c r="B105" s="7" t="s">
        <v>226</v>
      </c>
      <c r="C105" s="7" t="s">
        <v>79</v>
      </c>
      <c r="D105" s="8">
        <v>10582</v>
      </c>
      <c r="E105" s="8">
        <v>26</v>
      </c>
      <c r="F105" s="8">
        <f t="shared" si="3"/>
        <v>10608</v>
      </c>
    </row>
    <row r="106" spans="1:6" x14ac:dyDescent="0.25">
      <c r="A106" s="10" t="s">
        <v>227</v>
      </c>
      <c r="B106" s="10" t="s">
        <v>228</v>
      </c>
      <c r="C106" s="7">
        <v>2015</v>
      </c>
      <c r="D106" s="16">
        <v>457476.92757266905</v>
      </c>
      <c r="E106" s="16">
        <v>62080.133940815867</v>
      </c>
      <c r="F106" s="8">
        <f t="shared" si="3"/>
        <v>519557.06151348492</v>
      </c>
    </row>
    <row r="107" spans="1:6" x14ac:dyDescent="0.25">
      <c r="A107" s="7" t="s">
        <v>229</v>
      </c>
      <c r="B107" s="7" t="s">
        <v>230</v>
      </c>
      <c r="C107" s="7">
        <v>2012</v>
      </c>
      <c r="D107" s="8">
        <v>5648</v>
      </c>
      <c r="E107" s="8">
        <v>0</v>
      </c>
      <c r="F107" s="8">
        <f t="shared" si="3"/>
        <v>5648</v>
      </c>
    </row>
    <row r="108" spans="1:6" x14ac:dyDescent="0.25">
      <c r="A108" s="10" t="s">
        <v>231</v>
      </c>
      <c r="B108" s="10" t="s">
        <v>232</v>
      </c>
      <c r="C108" s="7">
        <v>2016</v>
      </c>
      <c r="D108" s="11">
        <v>-32729.332540215139</v>
      </c>
      <c r="E108" s="11">
        <v>-8505.8197088720026</v>
      </c>
      <c r="F108" s="8">
        <f t="shared" si="3"/>
        <v>-41235.152249087143</v>
      </c>
    </row>
    <row r="109" spans="1:6" x14ac:dyDescent="0.25">
      <c r="A109" s="10" t="s">
        <v>418</v>
      </c>
      <c r="B109" s="20" t="s">
        <v>419</v>
      </c>
      <c r="C109" s="7" t="s">
        <v>206</v>
      </c>
      <c r="D109" s="11">
        <v>316371.7698311453</v>
      </c>
      <c r="E109" s="11">
        <v>4523.8459590188077</v>
      </c>
      <c r="F109" s="8">
        <f>+D109+E109</f>
        <v>320895.6157901641</v>
      </c>
    </row>
    <row r="110" spans="1:6" x14ac:dyDescent="0.25">
      <c r="A110" s="7" t="s">
        <v>233</v>
      </c>
      <c r="B110" s="7" t="s">
        <v>234</v>
      </c>
      <c r="C110" s="7" t="s">
        <v>235</v>
      </c>
      <c r="D110" s="8">
        <v>-1058535</v>
      </c>
      <c r="E110" s="8">
        <v>-237168</v>
      </c>
      <c r="F110" s="8">
        <f t="shared" si="3"/>
        <v>-1295703</v>
      </c>
    </row>
    <row r="111" spans="1:6" x14ac:dyDescent="0.25">
      <c r="A111" s="10" t="s">
        <v>236</v>
      </c>
      <c r="B111" s="10" t="s">
        <v>237</v>
      </c>
      <c r="C111" s="7" t="s">
        <v>50</v>
      </c>
      <c r="D111" s="11">
        <v>268941.42894945305</v>
      </c>
      <c r="E111" s="11">
        <v>-7977.0761005518016</v>
      </c>
      <c r="F111" s="8">
        <f t="shared" si="3"/>
        <v>260964.35284890124</v>
      </c>
    </row>
    <row r="112" spans="1:6" x14ac:dyDescent="0.25">
      <c r="A112" s="10" t="s">
        <v>238</v>
      </c>
      <c r="B112" s="10" t="s">
        <v>239</v>
      </c>
      <c r="C112" s="7" t="s">
        <v>45</v>
      </c>
      <c r="D112" s="11">
        <v>-2056471.6135326421</v>
      </c>
      <c r="E112" s="11">
        <v>-468383.11296878872</v>
      </c>
      <c r="F112" s="8">
        <f t="shared" si="3"/>
        <v>-2524854.7265014309</v>
      </c>
    </row>
    <row r="113" spans="1:6" x14ac:dyDescent="0.25">
      <c r="A113" s="7" t="s">
        <v>240</v>
      </c>
      <c r="B113" s="7" t="s">
        <v>241</v>
      </c>
      <c r="C113" s="7">
        <v>2016</v>
      </c>
      <c r="D113" s="8">
        <v>28990</v>
      </c>
      <c r="E113" s="8">
        <v>0</v>
      </c>
      <c r="F113" s="8">
        <f t="shared" si="3"/>
        <v>28990</v>
      </c>
    </row>
    <row r="114" spans="1:6" x14ac:dyDescent="0.25">
      <c r="A114" s="7" t="s">
        <v>242</v>
      </c>
      <c r="B114" s="7" t="s">
        <v>243</v>
      </c>
      <c r="C114" s="7">
        <v>2014</v>
      </c>
      <c r="D114" s="17">
        <v>5815.4964620890996</v>
      </c>
      <c r="E114" s="17">
        <v>73.851094360784444</v>
      </c>
      <c r="F114" s="8">
        <f t="shared" si="3"/>
        <v>5889.347556449884</v>
      </c>
    </row>
    <row r="115" spans="1:6" x14ac:dyDescent="0.25">
      <c r="A115" s="10" t="s">
        <v>244</v>
      </c>
      <c r="B115" s="10" t="s">
        <v>245</v>
      </c>
      <c r="C115" s="7">
        <v>2012</v>
      </c>
      <c r="D115" s="11">
        <v>8784.6164383561645</v>
      </c>
      <c r="E115" s="11">
        <v>0</v>
      </c>
      <c r="F115" s="8">
        <f t="shared" si="3"/>
        <v>8784.6164383561645</v>
      </c>
    </row>
    <row r="116" spans="1:6" x14ac:dyDescent="0.25">
      <c r="A116" s="7" t="s">
        <v>246</v>
      </c>
      <c r="B116" s="7" t="s">
        <v>247</v>
      </c>
      <c r="C116" s="7" t="s">
        <v>248</v>
      </c>
      <c r="D116" s="8">
        <v>-69190</v>
      </c>
      <c r="E116" s="8">
        <v>0</v>
      </c>
      <c r="F116" s="8">
        <f t="shared" si="3"/>
        <v>-69190</v>
      </c>
    </row>
    <row r="117" spans="1:6" x14ac:dyDescent="0.25">
      <c r="A117" s="10" t="s">
        <v>421</v>
      </c>
      <c r="B117" s="20" t="s">
        <v>420</v>
      </c>
      <c r="C117" s="7" t="s">
        <v>271</v>
      </c>
      <c r="D117" s="16">
        <v>149073.16290962172</v>
      </c>
      <c r="E117" s="16">
        <v>0</v>
      </c>
      <c r="F117" s="8">
        <f>+D117+E117</f>
        <v>149073.16290962172</v>
      </c>
    </row>
    <row r="118" spans="1:6" x14ac:dyDescent="0.25">
      <c r="A118" s="7" t="s">
        <v>249</v>
      </c>
      <c r="B118" s="7" t="s">
        <v>250</v>
      </c>
      <c r="C118" s="7" t="s">
        <v>18</v>
      </c>
      <c r="D118" s="8">
        <v>1630852</v>
      </c>
      <c r="E118" s="8">
        <v>0</v>
      </c>
      <c r="F118" s="8">
        <f t="shared" si="3"/>
        <v>1630852</v>
      </c>
    </row>
    <row r="119" spans="1:6" x14ac:dyDescent="0.25">
      <c r="A119" s="7" t="s">
        <v>251</v>
      </c>
      <c r="B119" s="7" t="s">
        <v>252</v>
      </c>
      <c r="C119" s="7" t="s">
        <v>201</v>
      </c>
      <c r="D119" s="8">
        <v>9887609</v>
      </c>
      <c r="E119" s="8">
        <v>0</v>
      </c>
      <c r="F119" s="8">
        <f t="shared" si="3"/>
        <v>9887609</v>
      </c>
    </row>
    <row r="120" spans="1:6" x14ac:dyDescent="0.25">
      <c r="A120" s="7" t="s">
        <v>253</v>
      </c>
      <c r="B120" s="7" t="s">
        <v>254</v>
      </c>
      <c r="C120" s="7" t="s">
        <v>255</v>
      </c>
      <c r="D120" s="8">
        <v>12451449</v>
      </c>
      <c r="E120" s="8">
        <v>100217</v>
      </c>
      <c r="F120" s="8">
        <f t="shared" si="3"/>
        <v>12551666</v>
      </c>
    </row>
    <row r="121" spans="1:6" x14ac:dyDescent="0.25">
      <c r="A121" s="7" t="s">
        <v>256</v>
      </c>
      <c r="B121" s="7" t="s">
        <v>257</v>
      </c>
      <c r="C121" s="7" t="s">
        <v>58</v>
      </c>
      <c r="D121" s="8">
        <v>7589</v>
      </c>
      <c r="E121" s="8">
        <v>0</v>
      </c>
      <c r="F121" s="8">
        <f t="shared" si="3"/>
        <v>7589</v>
      </c>
    </row>
    <row r="122" spans="1:6" x14ac:dyDescent="0.25">
      <c r="A122" s="7" t="s">
        <v>258</v>
      </c>
      <c r="B122" s="7" t="s">
        <v>259</v>
      </c>
      <c r="C122" s="7" t="s">
        <v>123</v>
      </c>
      <c r="D122" s="8">
        <v>261155</v>
      </c>
      <c r="E122" s="8">
        <v>-47202</v>
      </c>
      <c r="F122" s="8">
        <f t="shared" si="3"/>
        <v>213953</v>
      </c>
    </row>
    <row r="123" spans="1:6" x14ac:dyDescent="0.25">
      <c r="A123" s="10" t="s">
        <v>260</v>
      </c>
      <c r="B123" s="10" t="s">
        <v>261</v>
      </c>
      <c r="C123" s="7">
        <v>2015</v>
      </c>
      <c r="D123" s="11">
        <v>-8105</v>
      </c>
      <c r="E123" s="11">
        <v>-77</v>
      </c>
      <c r="F123" s="8">
        <f t="shared" si="3"/>
        <v>-8182</v>
      </c>
    </row>
    <row r="124" spans="1:6" x14ac:dyDescent="0.25">
      <c r="A124" s="7" t="s">
        <v>262</v>
      </c>
      <c r="B124" s="7" t="s">
        <v>263</v>
      </c>
      <c r="C124" s="7" t="s">
        <v>191</v>
      </c>
      <c r="D124" s="8">
        <v>309452</v>
      </c>
      <c r="E124" s="8">
        <v>-2104</v>
      </c>
      <c r="F124" s="8">
        <f t="shared" si="3"/>
        <v>307348</v>
      </c>
    </row>
    <row r="125" spans="1:6" x14ac:dyDescent="0.25">
      <c r="A125" s="10" t="s">
        <v>264</v>
      </c>
      <c r="B125" s="10" t="s">
        <v>265</v>
      </c>
      <c r="C125" s="7" t="s">
        <v>266</v>
      </c>
      <c r="D125" s="11">
        <v>-279857.34216156957</v>
      </c>
      <c r="E125" s="11">
        <v>-32082.907143122637</v>
      </c>
      <c r="F125" s="8">
        <f t="shared" si="3"/>
        <v>-311940.2493046922</v>
      </c>
    </row>
    <row r="126" spans="1:6" x14ac:dyDescent="0.25">
      <c r="A126" s="10" t="s">
        <v>267</v>
      </c>
      <c r="B126" s="10" t="s">
        <v>268</v>
      </c>
      <c r="C126" s="7">
        <v>2013</v>
      </c>
      <c r="D126" s="16">
        <v>17379.099999999999</v>
      </c>
      <c r="E126" s="16">
        <v>834.69999999999993</v>
      </c>
      <c r="F126" s="8">
        <f t="shared" si="3"/>
        <v>18213.8</v>
      </c>
    </row>
    <row r="127" spans="1:6" x14ac:dyDescent="0.25">
      <c r="A127" s="10" t="s">
        <v>269</v>
      </c>
      <c r="B127" s="10" t="s">
        <v>270</v>
      </c>
      <c r="C127" s="7" t="s">
        <v>101</v>
      </c>
      <c r="D127" s="11">
        <v>87505</v>
      </c>
      <c r="E127" s="11">
        <v>142314</v>
      </c>
      <c r="F127" s="8">
        <f t="shared" si="3"/>
        <v>229819</v>
      </c>
    </row>
    <row r="128" spans="1:6" x14ac:dyDescent="0.25">
      <c r="A128" s="10" t="s">
        <v>272</v>
      </c>
      <c r="B128" s="10" t="s">
        <v>273</v>
      </c>
      <c r="C128" s="7" t="s">
        <v>134</v>
      </c>
      <c r="D128" s="11">
        <v>195911.85460950836</v>
      </c>
      <c r="E128" s="11">
        <v>14521.382858310253</v>
      </c>
      <c r="F128" s="8">
        <f t="shared" si="3"/>
        <v>210433.2374678186</v>
      </c>
    </row>
    <row r="129" spans="1:6" x14ac:dyDescent="0.25">
      <c r="A129" s="7" t="s">
        <v>274</v>
      </c>
      <c r="B129" s="7" t="s">
        <v>275</v>
      </c>
      <c r="C129" s="7" t="s">
        <v>79</v>
      </c>
      <c r="D129" s="8">
        <v>60939</v>
      </c>
      <c r="E129" s="8">
        <v>-4649</v>
      </c>
      <c r="F129" s="8">
        <f t="shared" si="3"/>
        <v>56290</v>
      </c>
    </row>
    <row r="130" spans="1:6" x14ac:dyDescent="0.25">
      <c r="A130" s="10" t="s">
        <v>276</v>
      </c>
      <c r="B130" s="10" t="s">
        <v>277</v>
      </c>
      <c r="C130" s="7" t="s">
        <v>278</v>
      </c>
      <c r="D130" s="11">
        <v>678953.61859674973</v>
      </c>
      <c r="E130" s="11">
        <v>163505.84025890357</v>
      </c>
      <c r="F130" s="8">
        <f t="shared" si="3"/>
        <v>842459.4588556533</v>
      </c>
    </row>
    <row r="131" spans="1:6" x14ac:dyDescent="0.25">
      <c r="A131" s="10" t="s">
        <v>279</v>
      </c>
      <c r="B131" s="10" t="s">
        <v>280</v>
      </c>
      <c r="C131" s="7" t="s">
        <v>114</v>
      </c>
      <c r="D131" s="11">
        <v>40061</v>
      </c>
      <c r="E131" s="11">
        <v>-10894</v>
      </c>
      <c r="F131" s="8">
        <f t="shared" si="3"/>
        <v>29167</v>
      </c>
    </row>
    <row r="132" spans="1:6" x14ac:dyDescent="0.25">
      <c r="A132" s="10" t="s">
        <v>394</v>
      </c>
      <c r="B132" s="10" t="s">
        <v>395</v>
      </c>
      <c r="C132" s="7" t="s">
        <v>396</v>
      </c>
      <c r="D132" s="11">
        <v>-1718589.6666761355</v>
      </c>
      <c r="E132" s="11">
        <v>-126556.45252424013</v>
      </c>
      <c r="F132" s="8">
        <f>+D132+E132</f>
        <v>-1845146.1192003756</v>
      </c>
    </row>
    <row r="133" spans="1:6" x14ac:dyDescent="0.25">
      <c r="A133" s="7" t="s">
        <v>281</v>
      </c>
      <c r="B133" s="7" t="s">
        <v>282</v>
      </c>
      <c r="C133" s="7" t="s">
        <v>55</v>
      </c>
      <c r="D133" s="8">
        <v>213705</v>
      </c>
      <c r="E133" s="8">
        <v>-30368</v>
      </c>
      <c r="F133" s="8">
        <f t="shared" si="3"/>
        <v>183337</v>
      </c>
    </row>
    <row r="134" spans="1:6" x14ac:dyDescent="0.25">
      <c r="A134" s="10" t="s">
        <v>283</v>
      </c>
      <c r="B134" s="10" t="s">
        <v>284</v>
      </c>
      <c r="C134" s="7" t="s">
        <v>45</v>
      </c>
      <c r="D134" s="16">
        <v>-1474733.7780584076</v>
      </c>
      <c r="E134" s="16">
        <v>-290766.47454001458</v>
      </c>
      <c r="F134" s="8">
        <f t="shared" si="3"/>
        <v>-1765500.2525984221</v>
      </c>
    </row>
    <row r="135" spans="1:6" x14ac:dyDescent="0.25">
      <c r="A135" s="10" t="s">
        <v>285</v>
      </c>
      <c r="B135" s="10" t="s">
        <v>286</v>
      </c>
      <c r="C135" s="7" t="s">
        <v>287</v>
      </c>
      <c r="D135" s="11">
        <v>477437</v>
      </c>
      <c r="E135" s="11">
        <v>5228</v>
      </c>
      <c r="F135" s="8">
        <f t="shared" si="3"/>
        <v>482665</v>
      </c>
    </row>
    <row r="136" spans="1:6" x14ac:dyDescent="0.25">
      <c r="A136" s="10" t="s">
        <v>288</v>
      </c>
      <c r="B136" s="10" t="s">
        <v>289</v>
      </c>
      <c r="C136" s="7" t="s">
        <v>33</v>
      </c>
      <c r="D136" s="11">
        <v>-444175.18110582355</v>
      </c>
      <c r="E136" s="11">
        <v>-26445.321304462159</v>
      </c>
      <c r="F136" s="8">
        <f t="shared" si="3"/>
        <v>-470620.5024102857</v>
      </c>
    </row>
    <row r="137" spans="1:6" x14ac:dyDescent="0.25">
      <c r="A137" s="10" t="s">
        <v>290</v>
      </c>
      <c r="B137" s="10" t="s">
        <v>291</v>
      </c>
      <c r="C137" s="7">
        <v>2015</v>
      </c>
      <c r="D137" s="11">
        <v>-4330.1870354364737</v>
      </c>
      <c r="E137" s="11">
        <v>-52.276231633535005</v>
      </c>
      <c r="F137" s="8">
        <f t="shared" si="3"/>
        <v>-4382.4632670700084</v>
      </c>
    </row>
    <row r="138" spans="1:6" x14ac:dyDescent="0.25">
      <c r="A138" s="10" t="s">
        <v>292</v>
      </c>
      <c r="B138" s="10" t="s">
        <v>293</v>
      </c>
      <c r="C138" s="7">
        <v>2015</v>
      </c>
      <c r="D138" s="11">
        <v>-5392.7624423520374</v>
      </c>
      <c r="E138" s="11">
        <v>-221.71382590315142</v>
      </c>
      <c r="F138" s="8">
        <f t="shared" si="3"/>
        <v>-5614.4762682551891</v>
      </c>
    </row>
    <row r="139" spans="1:6" x14ac:dyDescent="0.25">
      <c r="A139" s="10" t="s">
        <v>294</v>
      </c>
      <c r="B139" s="10" t="s">
        <v>295</v>
      </c>
      <c r="C139" s="7">
        <v>2009</v>
      </c>
      <c r="D139" s="11">
        <v>14839.4607490571</v>
      </c>
      <c r="E139" s="11">
        <v>0</v>
      </c>
      <c r="F139" s="8">
        <f t="shared" si="3"/>
        <v>14839.4607490571</v>
      </c>
    </row>
    <row r="140" spans="1:6" x14ac:dyDescent="0.25">
      <c r="A140" s="10" t="s">
        <v>296</v>
      </c>
      <c r="B140" s="10" t="s">
        <v>297</v>
      </c>
      <c r="C140" s="7" t="s">
        <v>206</v>
      </c>
      <c r="D140" s="11">
        <v>2444.4024689971802</v>
      </c>
      <c r="E140" s="11">
        <v>47.33401327444669</v>
      </c>
      <c r="F140" s="8">
        <f t="shared" si="3"/>
        <v>2491.7364822716268</v>
      </c>
    </row>
    <row r="141" spans="1:6" x14ac:dyDescent="0.25">
      <c r="A141" s="7" t="s">
        <v>298</v>
      </c>
      <c r="B141" s="7" t="s">
        <v>299</v>
      </c>
      <c r="C141" s="7">
        <v>2012</v>
      </c>
      <c r="D141" s="8">
        <v>5571</v>
      </c>
      <c r="E141" s="8">
        <v>0</v>
      </c>
      <c r="F141" s="8">
        <f t="shared" si="3"/>
        <v>5571</v>
      </c>
    </row>
    <row r="142" spans="1:6" x14ac:dyDescent="0.25">
      <c r="A142" s="7" t="s">
        <v>300</v>
      </c>
      <c r="B142" s="7" t="s">
        <v>301</v>
      </c>
      <c r="C142" s="7" t="s">
        <v>302</v>
      </c>
      <c r="D142" s="8">
        <v>18098</v>
      </c>
      <c r="E142" s="8">
        <v>880</v>
      </c>
      <c r="F142" s="8">
        <f t="shared" si="3"/>
        <v>18978</v>
      </c>
    </row>
    <row r="143" spans="1:6" x14ac:dyDescent="0.25">
      <c r="A143" s="10" t="s">
        <v>422</v>
      </c>
      <c r="B143" s="20" t="s">
        <v>423</v>
      </c>
      <c r="C143" s="7" t="s">
        <v>101</v>
      </c>
      <c r="D143" s="11">
        <v>39957.600324376639</v>
      </c>
      <c r="E143" s="11">
        <v>94806.300951674653</v>
      </c>
      <c r="F143" s="8">
        <f>+D143+E143</f>
        <v>134763.9012760513</v>
      </c>
    </row>
    <row r="144" spans="1:6" x14ac:dyDescent="0.25">
      <c r="A144" s="10" t="s">
        <v>303</v>
      </c>
      <c r="B144" s="10" t="s">
        <v>304</v>
      </c>
      <c r="C144" s="7">
        <v>2015</v>
      </c>
      <c r="D144" s="11">
        <v>85786.78</v>
      </c>
      <c r="E144" s="11">
        <v>612.43999999999994</v>
      </c>
      <c r="F144" s="8">
        <f t="shared" ref="F144:F187" si="4">+D144+E144</f>
        <v>86399.22</v>
      </c>
    </row>
    <row r="145" spans="1:6" x14ac:dyDescent="0.25">
      <c r="A145" s="10" t="s">
        <v>305</v>
      </c>
      <c r="B145" s="10" t="s">
        <v>306</v>
      </c>
      <c r="C145" s="7" t="s">
        <v>307</v>
      </c>
      <c r="D145" s="11">
        <v>369948</v>
      </c>
      <c r="E145" s="11">
        <v>18826</v>
      </c>
      <c r="F145" s="8">
        <f t="shared" si="4"/>
        <v>388774</v>
      </c>
    </row>
    <row r="146" spans="1:6" x14ac:dyDescent="0.25">
      <c r="A146" s="10" t="s">
        <v>402</v>
      </c>
      <c r="B146" s="10" t="s">
        <v>403</v>
      </c>
      <c r="C146" s="7" t="s">
        <v>59</v>
      </c>
      <c r="D146" s="11">
        <v>30934.104483594791</v>
      </c>
      <c r="E146" s="11">
        <v>6.0878824025289777</v>
      </c>
      <c r="F146" s="8">
        <f t="shared" si="4"/>
        <v>30940.192365997318</v>
      </c>
    </row>
    <row r="147" spans="1:6" x14ac:dyDescent="0.25">
      <c r="A147" s="10" t="s">
        <v>308</v>
      </c>
      <c r="B147" s="10" t="s">
        <v>309</v>
      </c>
      <c r="C147" s="7" t="s">
        <v>18</v>
      </c>
      <c r="D147" s="11">
        <v>41259.208167304721</v>
      </c>
      <c r="E147" s="11">
        <v>2551.0992071963515</v>
      </c>
      <c r="F147" s="8">
        <f t="shared" si="4"/>
        <v>43810.30737450107</v>
      </c>
    </row>
    <row r="148" spans="1:6" x14ac:dyDescent="0.25">
      <c r="A148" s="10" t="s">
        <v>379</v>
      </c>
      <c r="B148" s="10" t="s">
        <v>424</v>
      </c>
      <c r="C148" s="7" t="s">
        <v>380</v>
      </c>
      <c r="D148" s="11">
        <v>134883.537779023</v>
      </c>
      <c r="E148" s="11">
        <v>22219.317849164163</v>
      </c>
      <c r="F148" s="8">
        <f>+D148+E148</f>
        <v>157102.85562818716</v>
      </c>
    </row>
    <row r="149" spans="1:6" x14ac:dyDescent="0.25">
      <c r="A149" s="10" t="s">
        <v>310</v>
      </c>
      <c r="B149" s="10" t="s">
        <v>311</v>
      </c>
      <c r="C149" s="7" t="s">
        <v>201</v>
      </c>
      <c r="D149" s="11">
        <v>2884660</v>
      </c>
      <c r="E149" s="11">
        <v>5802</v>
      </c>
      <c r="F149" s="8">
        <f t="shared" si="4"/>
        <v>2890462</v>
      </c>
    </row>
    <row r="150" spans="1:6" x14ac:dyDescent="0.25">
      <c r="A150" s="10" t="s">
        <v>312</v>
      </c>
      <c r="B150" s="10" t="s">
        <v>313</v>
      </c>
      <c r="C150" s="7" t="s">
        <v>84</v>
      </c>
      <c r="D150" s="11">
        <v>143794</v>
      </c>
      <c r="E150" s="11">
        <v>-9495</v>
      </c>
      <c r="F150" s="8">
        <f t="shared" si="4"/>
        <v>134299</v>
      </c>
    </row>
    <row r="151" spans="1:6" x14ac:dyDescent="0.25">
      <c r="A151" s="10" t="s">
        <v>314</v>
      </c>
      <c r="B151" s="10" t="s">
        <v>315</v>
      </c>
      <c r="C151" s="7" t="s">
        <v>18</v>
      </c>
      <c r="D151" s="11">
        <v>287453.07594188163</v>
      </c>
      <c r="E151" s="11">
        <v>0</v>
      </c>
      <c r="F151" s="8">
        <f t="shared" si="4"/>
        <v>287453.07594188163</v>
      </c>
    </row>
    <row r="152" spans="1:6" x14ac:dyDescent="0.25">
      <c r="A152" s="10" t="s">
        <v>316</v>
      </c>
      <c r="B152" s="10" t="s">
        <v>317</v>
      </c>
      <c r="C152" s="7" t="s">
        <v>318</v>
      </c>
      <c r="D152" s="11">
        <v>490170.05291689269</v>
      </c>
      <c r="E152" s="11">
        <v>29271.951704125251</v>
      </c>
      <c r="F152" s="8">
        <f t="shared" si="4"/>
        <v>519442.00462101796</v>
      </c>
    </row>
    <row r="153" spans="1:6" x14ac:dyDescent="0.25">
      <c r="A153" s="12" t="s">
        <v>319</v>
      </c>
      <c r="B153" s="10" t="s">
        <v>320</v>
      </c>
      <c r="C153" s="7" t="s">
        <v>216</v>
      </c>
      <c r="D153" s="11">
        <v>204369.22866882637</v>
      </c>
      <c r="E153" s="11">
        <v>236.65612640387479</v>
      </c>
      <c r="F153" s="8">
        <f t="shared" si="4"/>
        <v>204605.88479523023</v>
      </c>
    </row>
    <row r="154" spans="1:6" x14ac:dyDescent="0.25">
      <c r="A154" s="10" t="s">
        <v>321</v>
      </c>
      <c r="B154" s="10" t="s">
        <v>322</v>
      </c>
      <c r="C154" s="7" t="s">
        <v>58</v>
      </c>
      <c r="D154" s="11">
        <v>-244625.6723663407</v>
      </c>
      <c r="E154" s="11">
        <v>0</v>
      </c>
      <c r="F154" s="8">
        <f t="shared" si="4"/>
        <v>-244625.6723663407</v>
      </c>
    </row>
    <row r="155" spans="1:6" x14ac:dyDescent="0.25">
      <c r="A155" s="5" t="s">
        <v>389</v>
      </c>
      <c r="B155" s="5" t="s">
        <v>390</v>
      </c>
      <c r="C155" s="5" t="s">
        <v>391</v>
      </c>
      <c r="D155" s="18">
        <v>77812</v>
      </c>
      <c r="E155" s="18">
        <v>0</v>
      </c>
      <c r="F155" s="8">
        <f>+D155+E155</f>
        <v>77812</v>
      </c>
    </row>
    <row r="156" spans="1:6" x14ac:dyDescent="0.25">
      <c r="A156" s="7" t="s">
        <v>323</v>
      </c>
      <c r="B156" s="7" t="s">
        <v>324</v>
      </c>
      <c r="C156" s="7">
        <v>2012</v>
      </c>
      <c r="D156" s="8">
        <v>41494</v>
      </c>
      <c r="E156" s="8">
        <v>0</v>
      </c>
      <c r="F156" s="8">
        <f t="shared" si="4"/>
        <v>41494</v>
      </c>
    </row>
    <row r="157" spans="1:6" x14ac:dyDescent="0.25">
      <c r="A157" s="7" t="s">
        <v>325</v>
      </c>
      <c r="B157" s="7" t="s">
        <v>326</v>
      </c>
      <c r="C157" s="7">
        <v>2014</v>
      </c>
      <c r="D157" s="8">
        <v>1823</v>
      </c>
      <c r="E157" s="8">
        <v>316</v>
      </c>
      <c r="F157" s="8">
        <f t="shared" si="4"/>
        <v>2139</v>
      </c>
    </row>
    <row r="158" spans="1:6" x14ac:dyDescent="0.25">
      <c r="A158" s="7" t="s">
        <v>327</v>
      </c>
      <c r="B158" s="7" t="s">
        <v>328</v>
      </c>
      <c r="C158" s="7" t="s">
        <v>329</v>
      </c>
      <c r="D158" s="8">
        <v>804474</v>
      </c>
      <c r="E158" s="8">
        <v>222184</v>
      </c>
      <c r="F158" s="8">
        <f t="shared" si="4"/>
        <v>1026658</v>
      </c>
    </row>
    <row r="159" spans="1:6" x14ac:dyDescent="0.25">
      <c r="A159" s="10" t="s">
        <v>330</v>
      </c>
      <c r="B159" s="10" t="s">
        <v>331</v>
      </c>
      <c r="C159" s="7" t="s">
        <v>59</v>
      </c>
      <c r="D159" s="11">
        <v>36754.160950321006</v>
      </c>
      <c r="E159" s="11">
        <v>0</v>
      </c>
      <c r="F159" s="8">
        <f t="shared" si="4"/>
        <v>36754.160950321006</v>
      </c>
    </row>
    <row r="160" spans="1:6" x14ac:dyDescent="0.25">
      <c r="A160" s="7" t="s">
        <v>332</v>
      </c>
      <c r="B160" s="7" t="s">
        <v>333</v>
      </c>
      <c r="C160" s="7">
        <v>2013</v>
      </c>
      <c r="D160" s="8">
        <v>1500</v>
      </c>
      <c r="E160" s="8">
        <v>44</v>
      </c>
      <c r="F160" s="8">
        <f t="shared" si="4"/>
        <v>1544</v>
      </c>
    </row>
    <row r="161" spans="1:6" x14ac:dyDescent="0.25">
      <c r="A161" s="10" t="s">
        <v>334</v>
      </c>
      <c r="B161" s="10" t="s">
        <v>335</v>
      </c>
      <c r="C161" s="7" t="s">
        <v>33</v>
      </c>
      <c r="D161" s="11">
        <v>786344.7862075658</v>
      </c>
      <c r="E161" s="11">
        <v>0</v>
      </c>
      <c r="F161" s="8">
        <f t="shared" si="4"/>
        <v>786344.7862075658</v>
      </c>
    </row>
    <row r="162" spans="1:6" x14ac:dyDescent="0.25">
      <c r="A162" s="7" t="s">
        <v>336</v>
      </c>
      <c r="B162" s="7" t="s">
        <v>337</v>
      </c>
      <c r="C162" s="7">
        <v>2013</v>
      </c>
      <c r="D162" s="8">
        <v>22818</v>
      </c>
      <c r="E162" s="8">
        <v>0</v>
      </c>
      <c r="F162" s="8">
        <f t="shared" si="4"/>
        <v>22818</v>
      </c>
    </row>
    <row r="163" spans="1:6" x14ac:dyDescent="0.25">
      <c r="A163" s="10" t="s">
        <v>425</v>
      </c>
      <c r="B163" s="10" t="s">
        <v>426</v>
      </c>
      <c r="C163" s="7">
        <v>2012</v>
      </c>
      <c r="D163" s="8">
        <v>8390.4410451547428</v>
      </c>
      <c r="E163" s="8">
        <v>0</v>
      </c>
      <c r="F163" s="8">
        <f>+D163+E163</f>
        <v>8390.4410451547428</v>
      </c>
    </row>
    <row r="164" spans="1:6" x14ac:dyDescent="0.25">
      <c r="A164" s="12" t="s">
        <v>338</v>
      </c>
      <c r="B164" s="12" t="s">
        <v>339</v>
      </c>
      <c r="C164" s="7" t="s">
        <v>58</v>
      </c>
      <c r="D164" s="11">
        <v>-44946.545720776805</v>
      </c>
      <c r="E164" s="11">
        <v>-9721.0186877102369</v>
      </c>
      <c r="F164" s="8">
        <f t="shared" si="4"/>
        <v>-54667.564408487044</v>
      </c>
    </row>
    <row r="165" spans="1:6" x14ac:dyDescent="0.25">
      <c r="A165" s="10" t="s">
        <v>340</v>
      </c>
      <c r="B165" s="10" t="s">
        <v>341</v>
      </c>
      <c r="C165" s="7">
        <v>2012</v>
      </c>
      <c r="D165" s="11">
        <v>-3012.3015443155186</v>
      </c>
      <c r="E165" s="11">
        <v>0</v>
      </c>
      <c r="F165" s="8">
        <f t="shared" si="4"/>
        <v>-3012.3015443155186</v>
      </c>
    </row>
    <row r="166" spans="1:6" x14ac:dyDescent="0.25">
      <c r="A166" s="7" t="s">
        <v>398</v>
      </c>
      <c r="B166" s="7" t="s">
        <v>399</v>
      </c>
      <c r="C166" s="7" t="s">
        <v>18</v>
      </c>
      <c r="D166" s="8">
        <v>129139.17754708562</v>
      </c>
      <c r="E166" s="8">
        <v>-386.67093357767305</v>
      </c>
      <c r="F166" s="8">
        <f t="shared" si="4"/>
        <v>128752.50661350795</v>
      </c>
    </row>
    <row r="167" spans="1:6" x14ac:dyDescent="0.25">
      <c r="A167" s="7" t="s">
        <v>342</v>
      </c>
      <c r="B167" s="7" t="s">
        <v>343</v>
      </c>
      <c r="C167" s="7">
        <v>2016</v>
      </c>
      <c r="D167" s="8">
        <v>7154</v>
      </c>
      <c r="E167" s="8">
        <v>1084</v>
      </c>
      <c r="F167" s="8">
        <f t="shared" si="4"/>
        <v>8238</v>
      </c>
    </row>
    <row r="168" spans="1:6" x14ac:dyDescent="0.25">
      <c r="A168" s="10" t="s">
        <v>344</v>
      </c>
      <c r="B168" s="10" t="s">
        <v>345</v>
      </c>
      <c r="C168" s="7" t="s">
        <v>114</v>
      </c>
      <c r="D168" s="11">
        <v>-164204</v>
      </c>
      <c r="E168" s="11">
        <v>-36445</v>
      </c>
      <c r="F168" s="8">
        <f t="shared" si="4"/>
        <v>-200649</v>
      </c>
    </row>
    <row r="169" spans="1:6" x14ac:dyDescent="0.25">
      <c r="A169" s="10" t="s">
        <v>346</v>
      </c>
      <c r="B169" s="10" t="s">
        <v>347</v>
      </c>
      <c r="C169" s="7" t="s">
        <v>266</v>
      </c>
      <c r="D169" s="11">
        <v>127271.8358819501</v>
      </c>
      <c r="E169" s="11">
        <v>14748.382575291345</v>
      </c>
      <c r="F169" s="8">
        <f t="shared" si="4"/>
        <v>142020.21845724146</v>
      </c>
    </row>
    <row r="170" spans="1:6" x14ac:dyDescent="0.25">
      <c r="A170" s="12" t="s">
        <v>348</v>
      </c>
      <c r="B170" s="12" t="s">
        <v>349</v>
      </c>
      <c r="C170" s="7">
        <v>2012</v>
      </c>
      <c r="D170" s="11">
        <v>130717.26189670873</v>
      </c>
      <c r="E170" s="11">
        <v>0</v>
      </c>
      <c r="F170" s="8">
        <f t="shared" si="4"/>
        <v>130717.26189670873</v>
      </c>
    </row>
    <row r="171" spans="1:6" x14ac:dyDescent="0.25">
      <c r="A171" s="10" t="s">
        <v>350</v>
      </c>
      <c r="B171" s="10" t="s">
        <v>351</v>
      </c>
      <c r="C171" s="7">
        <v>2013</v>
      </c>
      <c r="D171" s="11">
        <v>64254.090522994782</v>
      </c>
      <c r="E171" s="11">
        <v>1186.8221817740566</v>
      </c>
      <c r="F171" s="8">
        <f t="shared" si="4"/>
        <v>65440.912704768838</v>
      </c>
    </row>
    <row r="172" spans="1:6" x14ac:dyDescent="0.25">
      <c r="A172" s="10" t="s">
        <v>352</v>
      </c>
      <c r="B172" s="10" t="s">
        <v>353</v>
      </c>
      <c r="C172" s="7" t="s">
        <v>354</v>
      </c>
      <c r="D172" s="11">
        <v>-754960.25197425706</v>
      </c>
      <c r="E172" s="11">
        <v>-176620.33761506187</v>
      </c>
      <c r="F172" s="8">
        <f t="shared" si="4"/>
        <v>-931580.58958931896</v>
      </c>
    </row>
    <row r="173" spans="1:6" x14ac:dyDescent="0.25">
      <c r="A173" s="10" t="s">
        <v>355</v>
      </c>
      <c r="B173" s="10" t="s">
        <v>356</v>
      </c>
      <c r="C173" s="7" t="s">
        <v>101</v>
      </c>
      <c r="D173" s="11">
        <v>175207</v>
      </c>
      <c r="E173" s="11">
        <v>-355422</v>
      </c>
      <c r="F173" s="8">
        <f t="shared" si="4"/>
        <v>-180215</v>
      </c>
    </row>
    <row r="174" spans="1:6" x14ac:dyDescent="0.25">
      <c r="A174" s="10" t="s">
        <v>357</v>
      </c>
      <c r="B174" s="10" t="s">
        <v>358</v>
      </c>
      <c r="C174" s="7" t="s">
        <v>42</v>
      </c>
      <c r="D174" s="11">
        <v>756380.59047715797</v>
      </c>
      <c r="E174" s="11">
        <v>1032.0120041547484</v>
      </c>
      <c r="F174" s="8">
        <f t="shared" si="4"/>
        <v>757412.6024813127</v>
      </c>
    </row>
    <row r="175" spans="1:6" x14ac:dyDescent="0.25">
      <c r="A175" s="10" t="s">
        <v>359</v>
      </c>
      <c r="B175" s="10" t="s">
        <v>360</v>
      </c>
      <c r="C175" s="7" t="s">
        <v>59</v>
      </c>
      <c r="D175" s="11">
        <v>89724.017239248657</v>
      </c>
      <c r="E175" s="11">
        <v>45.760218540766239</v>
      </c>
      <c r="F175" s="8">
        <f t="shared" si="4"/>
        <v>89769.777457789416</v>
      </c>
    </row>
    <row r="176" spans="1:6" x14ac:dyDescent="0.25">
      <c r="A176" s="7" t="s">
        <v>361</v>
      </c>
      <c r="B176" s="7" t="s">
        <v>362</v>
      </c>
      <c r="C176" s="7">
        <v>2013</v>
      </c>
      <c r="D176" s="8">
        <v>18208.181226557139</v>
      </c>
      <c r="E176" s="8">
        <v>176.60603844777719</v>
      </c>
      <c r="F176" s="8">
        <f t="shared" si="4"/>
        <v>18384.787265004918</v>
      </c>
    </row>
    <row r="177" spans="1:6" x14ac:dyDescent="0.25">
      <c r="A177" s="7" t="s">
        <v>363</v>
      </c>
      <c r="B177" s="7" t="s">
        <v>364</v>
      </c>
      <c r="C177" s="7" t="s">
        <v>329</v>
      </c>
      <c r="D177" s="8">
        <v>-407197</v>
      </c>
      <c r="E177" s="8">
        <v>-39570</v>
      </c>
      <c r="F177" s="8">
        <f t="shared" si="4"/>
        <v>-446767</v>
      </c>
    </row>
    <row r="178" spans="1:6" x14ac:dyDescent="0.25">
      <c r="A178" s="10" t="s">
        <v>365</v>
      </c>
      <c r="B178" s="10" t="s">
        <v>366</v>
      </c>
      <c r="C178" s="7">
        <v>2012</v>
      </c>
      <c r="D178" s="11">
        <v>2921.0001751963232</v>
      </c>
      <c r="E178" s="11">
        <v>365.22919801306762</v>
      </c>
      <c r="F178" s="8">
        <f t="shared" si="4"/>
        <v>3286.2293732093908</v>
      </c>
    </row>
    <row r="179" spans="1:6" x14ac:dyDescent="0.25">
      <c r="A179" s="10" t="s">
        <v>367</v>
      </c>
      <c r="B179" s="10" t="s">
        <v>368</v>
      </c>
      <c r="C179" s="7" t="s">
        <v>27</v>
      </c>
      <c r="D179" s="11">
        <v>435087.2965</v>
      </c>
      <c r="E179" s="11">
        <v>67377.027624999988</v>
      </c>
      <c r="F179" s="8">
        <f t="shared" si="4"/>
        <v>502464.32412499998</v>
      </c>
    </row>
    <row r="180" spans="1:6" x14ac:dyDescent="0.25">
      <c r="A180" s="7" t="s">
        <v>369</v>
      </c>
      <c r="B180" s="7" t="s">
        <v>370</v>
      </c>
      <c r="C180" s="7" t="s">
        <v>18</v>
      </c>
      <c r="D180" s="8">
        <v>-346655</v>
      </c>
      <c r="E180" s="8">
        <v>-727</v>
      </c>
      <c r="F180" s="8">
        <f t="shared" si="4"/>
        <v>-347382</v>
      </c>
    </row>
    <row r="181" spans="1:6" x14ac:dyDescent="0.25">
      <c r="A181" s="10" t="s">
        <v>371</v>
      </c>
      <c r="B181" s="10" t="s">
        <v>372</v>
      </c>
      <c r="C181" s="7" t="s">
        <v>27</v>
      </c>
      <c r="D181" s="8">
        <v>417805.10456601728</v>
      </c>
      <c r="E181" s="8">
        <v>34029.197523520335</v>
      </c>
      <c r="F181" s="8">
        <v>451834.30208953778</v>
      </c>
    </row>
    <row r="182" spans="1:6" x14ac:dyDescent="0.25">
      <c r="A182" s="7" t="s">
        <v>373</v>
      </c>
      <c r="B182" s="7" t="s">
        <v>374</v>
      </c>
      <c r="C182" s="7" t="s">
        <v>45</v>
      </c>
      <c r="D182" s="8">
        <v>30929</v>
      </c>
      <c r="E182" s="8">
        <v>-260553</v>
      </c>
      <c r="F182" s="8">
        <f t="shared" si="4"/>
        <v>-229624</v>
      </c>
    </row>
    <row r="183" spans="1:6" x14ac:dyDescent="0.25">
      <c r="A183" s="7" t="s">
        <v>375</v>
      </c>
      <c r="B183" s="7" t="s">
        <v>376</v>
      </c>
      <c r="C183" s="7">
        <v>2015</v>
      </c>
      <c r="D183" s="8">
        <v>1613</v>
      </c>
      <c r="E183" s="8">
        <v>101</v>
      </c>
      <c r="F183" s="8">
        <f t="shared" si="4"/>
        <v>1714</v>
      </c>
    </row>
    <row r="184" spans="1:6" x14ac:dyDescent="0.25">
      <c r="A184" s="10" t="s">
        <v>377</v>
      </c>
      <c r="B184" s="10" t="s">
        <v>378</v>
      </c>
      <c r="C184" s="7" t="s">
        <v>206</v>
      </c>
      <c r="D184" s="11">
        <v>111230.67423854912</v>
      </c>
      <c r="E184" s="11">
        <v>470.45294509458182</v>
      </c>
      <c r="F184" s="8">
        <f t="shared" si="4"/>
        <v>111701.12718364371</v>
      </c>
    </row>
    <row r="185" spans="1:6" x14ac:dyDescent="0.25">
      <c r="A185" s="10" t="s">
        <v>381</v>
      </c>
      <c r="B185" s="10" t="s">
        <v>382</v>
      </c>
      <c r="C185" s="7" t="s">
        <v>383</v>
      </c>
      <c r="D185" s="16">
        <v>14023.095297880842</v>
      </c>
      <c r="E185" s="8">
        <v>0</v>
      </c>
      <c r="F185" s="8">
        <f t="shared" si="4"/>
        <v>14023.095297880842</v>
      </c>
    </row>
    <row r="186" spans="1:6" x14ac:dyDescent="0.25">
      <c r="A186" s="7" t="s">
        <v>384</v>
      </c>
      <c r="B186" s="7" t="s">
        <v>385</v>
      </c>
      <c r="C186" s="7">
        <v>2013</v>
      </c>
      <c r="D186" s="8">
        <v>6563</v>
      </c>
      <c r="E186" s="8">
        <v>0</v>
      </c>
      <c r="F186" s="8">
        <f t="shared" si="4"/>
        <v>6563</v>
      </c>
    </row>
    <row r="187" spans="1:6" x14ac:dyDescent="0.25">
      <c r="A187" s="7" t="s">
        <v>386</v>
      </c>
      <c r="B187" s="10" t="s">
        <v>387</v>
      </c>
      <c r="C187" s="7" t="s">
        <v>388</v>
      </c>
      <c r="D187" s="11">
        <v>-34047.373249999997</v>
      </c>
      <c r="E187" s="11">
        <v>-17137.668624999998</v>
      </c>
      <c r="F187" s="8">
        <f t="shared" si="4"/>
        <v>-51185.041874999995</v>
      </c>
    </row>
  </sheetData>
  <mergeCells count="2">
    <mergeCell ref="A1:F1"/>
    <mergeCell ref="D3:F3"/>
  </mergeCells>
  <pageMargins left="0.7" right="0.7" top="0.75" bottom="0.75" header="0.3" footer="0.3"/>
  <pageSetup scale="83" orientation="portrait" r:id="rId1"/>
  <headerFooter>
    <oddFooter>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40408512271749A97898D514DFC973" ma:contentTypeVersion="0" ma:contentTypeDescription="Create a new document." ma:contentTypeScope="" ma:versionID="e09fc559a292a7abb1336fac196e1e8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6ec3b044ace679a8afe2c40b8d773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3CFFDC-8418-47D7-A60F-630DEDF493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708C545-FD9C-4AA7-9B64-2A0B89AB8A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478854-4D96-4EB3-9921-26B6EC0A858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Treis, Cynthia (DOH)</dc:creator>
  <cp:lastModifiedBy>Kim Fraim</cp:lastModifiedBy>
  <cp:lastPrinted>2021-12-02T18:18:37Z</cp:lastPrinted>
  <dcterms:created xsi:type="dcterms:W3CDTF">2021-12-02T16:44:22Z</dcterms:created>
  <dcterms:modified xsi:type="dcterms:W3CDTF">2021-12-03T19:20:30Z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0x010100AA40408512271749A97898D514DFC973</vt:lpwstr>
  </property>
</Properties>
</file>