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HTD &amp; TBI Waivers\Cost Reports\New CR Templates\2024-25\"/>
    </mc:Choice>
  </mc:AlternateContent>
  <xr:revisionPtr revIDLastSave="0" documentId="13_ncr:1_{EF0E4B52-EBBA-4C66-B292-8C4092329F7F}" xr6:coauthVersionLast="47" xr6:coauthVersionMax="47" xr10:uidLastSave="{00000000-0000-0000-0000-000000000000}"/>
  <workbookProtection workbookAlgorithmName="SHA-512" workbookHashValue="pRNVjfFRI4RMq2bXwWvxsKEhRvURGirVdz+K2SCMpYDmWV6FHV5r0QbuPGPZj7GfTPQuTQIEB7zHC5hpecgkkQ==" workbookSaltValue="oVFWIiFDUCJQc+yy2Il0Sw==" workbookSpinCount="100000" lockStructure="1"/>
  <bookViews>
    <workbookView xWindow="-110" yWindow="-110" windowWidth="19420" windowHeight="10420" xr2:uid="{4B532E2B-DFB3-46F6-9D02-9A6C21B27E0C}"/>
  </bookViews>
  <sheets>
    <sheet name="Service Level Data" sheetId="4" r:id="rId1"/>
    <sheet name="Agency Admin" sheetId="6" r:id="rId2"/>
    <sheet name="Summary Data" sheetId="2" r:id="rId3"/>
    <sheet name="Do Not Use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" i="4" l="1"/>
  <c r="V14" i="4"/>
  <c r="V34" i="4"/>
  <c r="V54" i="4"/>
  <c r="V74" i="4"/>
  <c r="B124" i="2" l="1"/>
  <c r="B41" i="2"/>
  <c r="B58" i="6"/>
  <c r="B34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24" i="6"/>
  <c r="C24" i="6"/>
  <c r="B24" i="6"/>
  <c r="E60" i="6" s="1"/>
  <c r="V115" i="4"/>
  <c r="B87" i="2" s="1"/>
  <c r="V116" i="4"/>
  <c r="B88" i="2" s="1"/>
  <c r="V117" i="4"/>
  <c r="B89" i="2" s="1"/>
  <c r="V118" i="4"/>
  <c r="B90" i="2" s="1"/>
  <c r="V119" i="4"/>
  <c r="B91" i="2" s="1"/>
  <c r="V120" i="4"/>
  <c r="B92" i="2" s="1"/>
  <c r="V121" i="4"/>
  <c r="B93" i="2" s="1"/>
  <c r="V122" i="4"/>
  <c r="B94" i="2" s="1"/>
  <c r="V123" i="4"/>
  <c r="B95" i="2" s="1"/>
  <c r="V124" i="4"/>
  <c r="B96" i="2" s="1"/>
  <c r="V125" i="4"/>
  <c r="B97" i="2" s="1"/>
  <c r="V126" i="4"/>
  <c r="B98" i="2" s="1"/>
  <c r="V127" i="4"/>
  <c r="B99" i="2" s="1"/>
  <c r="V128" i="4"/>
  <c r="B100" i="2" s="1"/>
  <c r="V129" i="4"/>
  <c r="B101" i="2" s="1"/>
  <c r="V130" i="4"/>
  <c r="B102" i="2" s="1"/>
  <c r="V131" i="4"/>
  <c r="B103" i="2" s="1"/>
  <c r="V132" i="4"/>
  <c r="B104" i="2" s="1"/>
  <c r="V133" i="4"/>
  <c r="B105" i="2" s="1"/>
  <c r="V134" i="4"/>
  <c r="B106" i="2" s="1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B50" i="4"/>
  <c r="V35" i="4"/>
  <c r="V36" i="4"/>
  <c r="V37" i="4"/>
  <c r="V38" i="4"/>
  <c r="V50" i="4" s="1"/>
  <c r="V39" i="4"/>
  <c r="V40" i="4"/>
  <c r="V41" i="4"/>
  <c r="V42" i="4"/>
  <c r="V43" i="4"/>
  <c r="V44" i="4"/>
  <c r="V45" i="4"/>
  <c r="V46" i="4"/>
  <c r="V47" i="4"/>
  <c r="V48" i="4"/>
  <c r="V49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B135" i="4"/>
  <c r="V114" i="4"/>
  <c r="B86" i="2" s="1"/>
  <c r="A119" i="2"/>
  <c r="E64" i="6" l="1"/>
  <c r="E66" i="6" s="1"/>
  <c r="V135" i="4"/>
  <c r="B107" i="2" s="1"/>
  <c r="B123" i="2"/>
  <c r="B125" i="2" s="1"/>
  <c r="B30" i="4" l="1"/>
  <c r="V30" i="4" s="1"/>
  <c r="V94" i="4"/>
  <c r="V110" i="4" s="1"/>
  <c r="V90" i="4"/>
  <c r="V70" i="4"/>
  <c r="B110" i="4" l="1"/>
  <c r="B90" i="4"/>
  <c r="B70" i="4"/>
  <c r="E7" i="6"/>
  <c r="A117" i="2" l="1"/>
  <c r="B130" i="2" l="1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83" i="2" l="1"/>
  <c r="B68" i="2" l="1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58" i="2" l="1"/>
  <c r="E50" i="2"/>
  <c r="E48" i="2"/>
  <c r="E56" i="2"/>
  <c r="E59" i="2"/>
  <c r="E51" i="2"/>
  <c r="E55" i="2"/>
  <c r="E61" i="2"/>
  <c r="E53" i="2"/>
  <c r="E52" i="2"/>
  <c r="E60" i="2"/>
  <c r="E62" i="2"/>
  <c r="E54" i="2"/>
  <c r="E57" i="2"/>
  <c r="E49" i="2"/>
  <c r="A120" i="2" l="1"/>
  <c r="A121" i="2"/>
  <c r="B47" i="2" l="1"/>
  <c r="B67" i="2" l="1"/>
  <c r="D67" i="2" s="1"/>
  <c r="B83" i="2" l="1"/>
  <c r="D83" i="2" s="1"/>
  <c r="D63" i="2"/>
  <c r="D47" i="2"/>
  <c r="E47" i="2" s="1"/>
  <c r="C63" i="2"/>
  <c r="C47" i="2"/>
  <c r="B129" i="2" l="1"/>
  <c r="E24" i="6"/>
  <c r="B128" i="2" l="1"/>
  <c r="B63" i="2" l="1"/>
  <c r="B109" i="2" l="1"/>
  <c r="B111" i="2" s="1"/>
  <c r="B127" i="2"/>
  <c r="E63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<sst xmlns="http://schemas.openxmlformats.org/spreadsheetml/2006/main" count="543" uniqueCount="223">
  <si>
    <t>NHTD</t>
  </si>
  <si>
    <t>TBI</t>
  </si>
  <si>
    <t>Waivers:</t>
  </si>
  <si>
    <t>&lt; Select from drop-down.</t>
  </si>
  <si>
    <t>MMIS Provider ID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</si>
  <si>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</si>
  <si>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</si>
  <si>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</si>
  <si>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</si>
  <si>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</si>
  <si>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</si>
  <si>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</si>
  <si>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</si>
  <si>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</si>
  <si>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</si>
  <si>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</si>
  <si>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</si>
  <si>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</si>
  <si>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</si>
  <si>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</si>
  <si>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</si>
  <si>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</si>
  <si>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</si>
  <si>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</si>
  <si>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</si>
  <si>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</si>
  <si>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</si>
  <si>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</si>
  <si>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</si>
  <si>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</si>
  <si>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</si>
  <si>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</si>
  <si>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</si>
  <si>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</si>
  <si>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</si>
  <si>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</si>
  <si>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</si>
  <si>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</si>
  <si>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</si>
  <si>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</si>
  <si>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</si>
  <si>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</si>
  <si>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</si>
  <si>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</si>
  <si>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</si>
  <si>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</si>
  <si>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</si>
  <si>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</si>
  <si>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</si>
  <si>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</si>
  <si>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</si>
  <si>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</si>
  <si>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</si>
  <si>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</si>
  <si>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</si>
  <si>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</si>
  <si>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</si>
  <si>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</si>
  <si>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</si>
  <si>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</si>
  <si>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</si>
  <si>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</si>
  <si>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</si>
  <si>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</si>
  <si>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</si>
  <si>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</si>
  <si>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</si>
  <si>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</si>
  <si>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</si>
  <si>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Contracted Agency Admin Staff:</t>
  </si>
  <si>
    <t>(Specify type here)</t>
  </si>
  <si>
    <t>Total Agency Admin OTPS</t>
  </si>
  <si>
    <t>Total Expenses Less Agency Admin</t>
  </si>
  <si>
    <t>Total Contracted Staffing</t>
  </si>
  <si>
    <t>Other Contracted Staff (specify here)</t>
  </si>
  <si>
    <t>Other OTPS (specify here)</t>
  </si>
  <si>
    <t>Allocation</t>
  </si>
  <si>
    <t>Select from Drop Down</t>
  </si>
  <si>
    <t>Non-Contracted Agency Admin Staff:</t>
  </si>
  <si>
    <t>&lt; Input start date of reporting period (pre-formatted).</t>
  </si>
  <si>
    <t>&lt; Input end date of reporting period (pre-formatted).</t>
  </si>
  <si>
    <t>&lt; For person above.</t>
  </si>
  <si>
    <t>&lt; Input name of proprietor/owner/executive director/COO/CEO.</t>
  </si>
  <si>
    <t>Total Non-Contracted Staffing</t>
  </si>
  <si>
    <t>&lt; Formula</t>
  </si>
  <si>
    <t>Self populates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</si>
  <si>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</si>
  <si>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</si>
  <si>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</si>
  <si>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</si>
  <si>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</si>
  <si>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</si>
  <si>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</si>
  <si>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</si>
  <si>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</si>
  <si>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</si>
  <si>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</si>
  <si>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</si>
  <si>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</si>
  <si>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</si>
  <si>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</si>
  <si>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</si>
  <si>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</si>
  <si>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</si>
  <si>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</si>
  <si>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&lt; Input cost report completion/submission date (pre-formatted).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</si>
  <si>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</si>
  <si>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</si>
  <si>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</si>
  <si>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</si>
  <si>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</si>
  <si>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</si>
  <si>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</si>
  <si>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</si>
  <si>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</si>
  <si>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</si>
  <si>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</si>
  <si>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</si>
  <si>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</si>
  <si>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</si>
  <si>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</si>
  <si>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</si>
  <si>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</si>
  <si>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Salary/Wages Per FTE</t>
  </si>
  <si>
    <t>Salaries/Wages</t>
  </si>
  <si>
    <t>Compensation</t>
  </si>
  <si>
    <t>Compensation Per FTE</t>
  </si>
  <si>
    <t>Costs</t>
  </si>
  <si>
    <t>Revenues</t>
  </si>
  <si>
    <t>&lt; For person above. (Pre-formatted (type without () or -)).</t>
  </si>
  <si>
    <t>&lt; Input exact name under which agency bills Medicaid. If the name has changed within the last year please include both.</t>
  </si>
  <si>
    <t>Contact for Cost Report</t>
  </si>
  <si>
    <t>Name</t>
  </si>
  <si>
    <t>I hereby affirm that I have reviewed all material submitted as part of this report and that these documents contain accurate information to the best of my knowledge.</t>
  </si>
  <si>
    <t>Other Taxes (specify here)</t>
  </si>
  <si>
    <t>Head of Agency/CR Affirmation</t>
  </si>
  <si>
    <t>&lt; Completion of this section indicates affirmation of the CR certification statement.</t>
  </si>
  <si>
    <t>Agency Admin Other Than Personal Service (OTPS) (including agency admin capital &amp; equipment)</t>
  </si>
  <si>
    <t>Hourly</t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</si>
  <si>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</si>
  <si>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</si>
  <si>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</si>
  <si>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t>Do not include any expenses related to overall agency administration (those go on the Agency Admin tab in this file).</t>
  </si>
  <si>
    <t>Aggregate of any other titles not otherwise reported</t>
  </si>
  <si>
    <t>Aggregate of any other OTPS not otherwise reported</t>
  </si>
  <si>
    <t>ARPA/eFMAP Stipends</t>
  </si>
  <si>
    <t>Health Care Worker Bonuses</t>
  </si>
  <si>
    <t xml:space="preserve">All other revenues not otherwise reported </t>
  </si>
  <si>
    <t>Other</t>
  </si>
  <si>
    <t>All other titles not otherwise reported</t>
  </si>
  <si>
    <t>Other Contracted Staff</t>
  </si>
  <si>
    <t>All other contracted staff not otherwise reported</t>
  </si>
  <si>
    <t>Other OTPS</t>
  </si>
  <si>
    <t>All other OTPS not otherwise reported</t>
  </si>
  <si>
    <t>Admin to Operating Cost Factor</t>
  </si>
  <si>
    <t>Non-Contract Staff Fringe</t>
  </si>
  <si>
    <t>Contracted Staff Wages</t>
  </si>
  <si>
    <t>Program Surplus/(Loss)</t>
  </si>
  <si>
    <t>Program Percent Surplus/(Loss)</t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</si>
  <si>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program (NHTD/TBI) you participate in. (If a provider bills for both NHTD and TBI services, you must submit two separate cost reports).</t>
    </r>
  </si>
  <si>
    <t>&lt; Input first date of waiver program service operation (pre-formatted). Approximate if unknown.</t>
  </si>
  <si>
    <t>Waiver Program Type</t>
  </si>
  <si>
    <t>Waiver Program Services Begin Date</t>
  </si>
  <si>
    <t>&lt; Input all Medicaid revenues received or anticipated for this waiver program for dates of service within the reporting period (i.e., accrual basis).</t>
  </si>
  <si>
    <t>&lt; Input any State aid received or anticipated, associated with this waiver program, for this reporting period.</t>
  </si>
  <si>
    <t>&lt; Input any other grant funds received or anticipated, associated with this waiver program, for this reporting period.</t>
  </si>
  <si>
    <t>&lt; Input LTC Workforce Retention and/or Training Stipends received or anticipated, associated with this waiver program, for this reporting period.</t>
  </si>
  <si>
    <t>&lt; Input HWB awards received, associated with this waiver program, for this reporting period.</t>
  </si>
  <si>
    <t>&lt; Input aggregate total of any other revenue received or anticipated, associated with this waiver program, for this reporting period.</t>
  </si>
  <si>
    <t>Total Contracted Staff Wages</t>
  </si>
  <si>
    <t>Total Contracted Staff FTEs</t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</si>
  <si>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program operation.  Do not modify column width.</t>
    </r>
  </si>
  <si>
    <t>Non-Contracted Staff: Wages (by title)</t>
  </si>
  <si>
    <t>Non-Contracted Staff: Fringe Benefits (by title)</t>
  </si>
  <si>
    <t>Non-Contracted Staff: FTEs (by title)</t>
  </si>
  <si>
    <t>Contracted Staff: Wages (by title)</t>
  </si>
  <si>
    <t>Contracted Staff: FTEs (by title)</t>
  </si>
  <si>
    <t>Directions: Using accrual accounting, input billed units of service, non-contracted staff wages, fringe, and full time equivalents (FTEs); contracted staff wages and FTEs, and OTPS allocated to each service (rate code) for the reporting period.</t>
  </si>
  <si>
    <t>Total Non-Contracted Agency Admin Staff</t>
  </si>
  <si>
    <t>Total Non-Contracted Staff Wages</t>
  </si>
  <si>
    <t>Total Non-Contracted Staff Fringe</t>
  </si>
  <si>
    <t>Total Non-Contracted Staff FTEs</t>
  </si>
  <si>
    <t>Wages/Other Compensation (Excluding Fringe)</t>
  </si>
  <si>
    <t>Avg Wage
Per FTE</t>
  </si>
  <si>
    <t>Total Contracted Agency Admin Staff</t>
  </si>
  <si>
    <t>Other Than Personal Service (OTPS) - do not include any expenses related to agency administration</t>
  </si>
  <si>
    <t xml:space="preserve"> &lt; Input total expenses for the reporting period for all programs operated/administered by the agency.</t>
  </si>
  <si>
    <t>You should complete the Service Level Data and Agency Admin tabs before completing the Summary Data tab.</t>
  </si>
  <si>
    <t>&lt; Provider Medicaid Billing ID for NHTD waiver program, 8 digits, begins with "0" (pre-formatted).  Do not input 10-digit NPI.</t>
  </si>
  <si>
    <t>Note: Non-Contracted Staff (from Service Level Data tab - do not input here).</t>
  </si>
  <si>
    <t>Note: Contracted Staff (from Service Level Data tab - do not input here).</t>
  </si>
  <si>
    <t>Non-Contract Staff Wages</t>
  </si>
  <si>
    <t>TBIWVR SRV COORD/TRANS L1-INITIAL</t>
  </si>
  <si>
    <t>TBIWVR SRV COORD/TRANS L2-INITIAL</t>
  </si>
  <si>
    <t>TBIWVR SRV COORD/DIVERSION-INITIAL</t>
  </si>
  <si>
    <t>TBIWVR SERVICE COORDINATION-MONTHLY</t>
  </si>
  <si>
    <t>TBIWVR ASSISTIVE TECHNOLOGY-TOTAL CHARGES</t>
  </si>
  <si>
    <t>TBIWVR INDPNDNT LVNG SKILLS/TRNG-HOURLY</t>
  </si>
  <si>
    <t>TBIWVR SUBSTANCE ABUSE PROGRAM-HOURLY</t>
  </si>
  <si>
    <t>TBIWVR POS BEHAV INTERV &amp; SUPP-HOURLY</t>
  </si>
  <si>
    <t>TBIWVR COMMUNITY INTEGRATION COUNSELING-HOURLY</t>
  </si>
  <si>
    <t>TBIWVR COMM TRANSITIONAL SERVICES-TOTAL CHARGES</t>
  </si>
  <si>
    <t>TBIWVR STRUCTURED DAY PROGRAM-HOURLY</t>
  </si>
  <si>
    <t>TBIWVR ENVIRONMENTAL MODS-TOTAL CHARGES</t>
  </si>
  <si>
    <t>TBIWVR IN-HOME RESPITE-PER DIEM</t>
  </si>
  <si>
    <t>TBIWVR HCSS NURSE SUPERVISOR-HOURLY</t>
  </si>
  <si>
    <t>TBIWVR STRUCTURED DAY PROGRAM-FACE/FACE-HOURLY</t>
  </si>
  <si>
    <r>
      <t xml:space="preserve">TBIWVR HCSS-NYC REGION-HOURLY </t>
    </r>
    <r>
      <rPr>
        <sz val="8"/>
        <rFont val="Arial"/>
        <family val="2"/>
      </rPr>
      <t>(Bronx, Kings, NY, Queens, Richmond)</t>
    </r>
  </si>
  <si>
    <r>
      <t xml:space="preserve">TBIWVR HCSS-LONG ISLAND/WESTCHESTER REGION-HOURLY </t>
    </r>
    <r>
      <rPr>
        <sz val="8"/>
        <rFont val="Arial"/>
        <family val="2"/>
      </rPr>
      <t>(Nassau, Suffolk, Westchester)</t>
    </r>
  </si>
  <si>
    <r>
      <t xml:space="preserve">TBIWVR HCSS-ROCKLAND REGION-HOURLY </t>
    </r>
    <r>
      <rPr>
        <sz val="8"/>
        <rFont val="Arial"/>
        <family val="2"/>
      </rPr>
      <t>(Rockland)</t>
    </r>
  </si>
  <si>
    <r>
      <t xml:space="preserve">TBIWVR HCSS-REST OF STATE REGION-HOURLY </t>
    </r>
    <r>
      <rPr>
        <sz val="8"/>
        <rFont val="Arial"/>
        <family val="2"/>
      </rPr>
      <t>(Rest of State)</t>
    </r>
  </si>
  <si>
    <r>
      <t xml:space="preserve">TBIWVR HCSS-RURAL REGION-HOURLY </t>
    </r>
    <r>
      <rPr>
        <sz val="8"/>
        <rFont val="Arial"/>
        <family val="2"/>
      </rPr>
      <t>(Allegany, Clinton, Delaware, Essex, Franklin, Hamilton, St Lawrence)</t>
    </r>
  </si>
  <si>
    <t>Total TBI Waiver OTPS</t>
  </si>
  <si>
    <t>Directions: Input the provider agency's overall administration expenses for the entire agency below. This is staff/expenses that benefit the entire operation as a whole, and not just TBI.</t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</si>
  <si>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TBI)</t>
    </r>
  </si>
  <si>
    <t>TBI 2024/25 Cost Report Template</t>
  </si>
  <si>
    <t>TBI Waiver Program Operations OTPS: (from Service Level Data tab - do not input here).</t>
  </si>
  <si>
    <t>Total TBI Waiver Program Operations OTPS</t>
  </si>
  <si>
    <t>Total TBI Waiver Program Expenses (excluding Agency Admin)</t>
  </si>
  <si>
    <t>TBI Waiver Program Administration</t>
  </si>
  <si>
    <t>Total TBI Waiver Program Expenses</t>
  </si>
  <si>
    <t>TBI Waiver Program Operations OTPS</t>
  </si>
  <si>
    <t>mm/dd/yy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</si>
</sst>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  <numFmt numFmtId="172" formatCode="#,##0.000"/>
    <numFmt numFmtId="173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285D"/>
        <bgColor indexed="64"/>
      </patternFill>
    </fill>
    <fill>
      <patternFill patternType="solid">
        <fgColor rgb="FF8B7FA0"/>
        <bgColor indexed="64"/>
      </patternFill>
    </fill>
    <fill>
      <patternFill patternType="solid">
        <fgColor rgb="FFD3D5E3"/>
        <bgColor indexed="64"/>
      </patternFill>
    </fill>
    <fill>
      <patternFill patternType="solid">
        <fgColor rgb="FFFACE00"/>
        <bgColor indexed="64"/>
      </patternFill>
    </fill>
  </fills>
  <borders count="5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5">
    <xf numFmtId="0" fontId="0" fillId="0" borderId="0" xfId="0"/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49" fontId="7" fillId="0" borderId="0" xfId="4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42" fontId="2" fillId="0" borderId="16" xfId="1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</xf>
    <xf numFmtId="42" fontId="5" fillId="0" borderId="20" xfId="1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55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vertical="center"/>
    </xf>
    <xf numFmtId="165" fontId="5" fillId="4" borderId="23" xfId="0" applyNumberFormat="1" applyFont="1" applyFill="1" applyBorder="1" applyAlignment="1" applyProtection="1">
      <alignment horizontal="right" vertical="center"/>
      <protection locked="0"/>
    </xf>
    <xf numFmtId="0" fontId="2" fillId="4" borderId="24" xfId="0" applyFont="1" applyFill="1" applyBorder="1" applyAlignment="1" applyProtection="1">
      <alignment vertical="center"/>
    </xf>
    <xf numFmtId="165" fontId="5" fillId="4" borderId="25" xfId="0" applyNumberFormat="1" applyFont="1" applyFill="1" applyBorder="1" applyAlignment="1" applyProtection="1">
      <alignment horizontal="right" vertical="center"/>
      <protection locked="0"/>
    </xf>
    <xf numFmtId="49" fontId="5" fillId="4" borderId="25" xfId="0" applyNumberFormat="1" applyFont="1" applyFill="1" applyBorder="1" applyAlignment="1" applyProtection="1">
      <alignment horizontal="left" vertical="center"/>
      <protection locked="0"/>
    </xf>
    <xf numFmtId="170" fontId="5" fillId="4" borderId="25" xfId="0" applyNumberFormat="1" applyFont="1" applyFill="1" applyBorder="1" applyAlignment="1" applyProtection="1">
      <alignment horizontal="right" vertical="center"/>
      <protection locked="0"/>
    </xf>
    <xf numFmtId="49" fontId="5" fillId="4" borderId="25" xfId="0" applyNumberFormat="1" applyFont="1" applyFill="1" applyBorder="1" applyAlignment="1" applyProtection="1">
      <alignment vertical="center"/>
      <protection locked="0"/>
    </xf>
    <xf numFmtId="166" fontId="5" fillId="4" borderId="25" xfId="0" applyNumberFormat="1" applyFont="1" applyFill="1" applyBorder="1" applyAlignment="1" applyProtection="1">
      <alignment horizontal="right" vertical="center"/>
      <protection locked="0"/>
    </xf>
    <xf numFmtId="0" fontId="2" fillId="4" borderId="26" xfId="0" applyFont="1" applyFill="1" applyBorder="1" applyAlignment="1" applyProtection="1">
      <alignment vertical="center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0" fontId="2" fillId="5" borderId="47" xfId="0" applyFont="1" applyFill="1" applyBorder="1" applyAlignment="1" applyProtection="1">
      <alignment horizontal="center" vertical="center"/>
    </xf>
    <xf numFmtId="0" fontId="2" fillId="5" borderId="48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vertical="center"/>
      <protection locked="0"/>
    </xf>
    <xf numFmtId="168" fontId="5" fillId="4" borderId="25" xfId="0" applyNumberFormat="1" applyFont="1" applyFill="1" applyBorder="1" applyAlignment="1" applyProtection="1">
      <alignment horizontal="right" vertical="center"/>
      <protection locked="0"/>
    </xf>
    <xf numFmtId="49" fontId="8" fillId="4" borderId="28" xfId="4" applyNumberFormat="1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left" vertical="center" wrapText="1"/>
    </xf>
    <xf numFmtId="0" fontId="2" fillId="5" borderId="50" xfId="0" applyFont="1" applyFill="1" applyBorder="1" applyAlignment="1" applyProtection="1">
      <alignment horizontal="left" vertical="center" wrapText="1"/>
    </xf>
    <xf numFmtId="42" fontId="5" fillId="4" borderId="25" xfId="1" applyNumberFormat="1" applyFont="1" applyFill="1" applyBorder="1" applyAlignment="1" applyProtection="1">
      <alignment vertical="center"/>
      <protection locked="0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42" fontId="5" fillId="4" borderId="23" xfId="1" applyNumberFormat="1" applyFont="1" applyFill="1" applyBorder="1" applyAlignment="1" applyProtection="1">
      <alignment vertical="center"/>
      <protection locked="0"/>
    </xf>
    <xf numFmtId="0" fontId="2" fillId="4" borderId="36" xfId="0" applyFont="1" applyFill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0" fontId="2" fillId="5" borderId="30" xfId="0" applyFont="1" applyFill="1" applyBorder="1" applyAlignment="1" applyProtection="1">
      <alignment vertical="center"/>
    </xf>
    <xf numFmtId="42" fontId="2" fillId="5" borderId="32" xfId="1" applyNumberFormat="1" applyFont="1" applyFill="1" applyBorder="1" applyAlignment="1" applyProtection="1">
      <alignment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vertical="center"/>
    </xf>
    <xf numFmtId="42" fontId="5" fillId="5" borderId="9" xfId="1" applyNumberFormat="1" applyFont="1" applyFill="1" applyBorder="1" applyAlignment="1" applyProtection="1">
      <alignment vertical="center"/>
    </xf>
    <xf numFmtId="171" fontId="5" fillId="5" borderId="9" xfId="0" applyNumberFormat="1" applyFont="1" applyFill="1" applyBorder="1" applyAlignment="1" applyProtection="1">
      <alignment horizontal="right" vertical="center"/>
    </xf>
    <xf numFmtId="42" fontId="5" fillId="5" borderId="25" xfId="1" applyNumberFormat="1" applyFont="1" applyFill="1" applyBorder="1" applyAlignment="1" applyProtection="1">
      <alignment vertical="center"/>
    </xf>
    <xf numFmtId="0" fontId="5" fillId="5" borderId="24" xfId="0" applyFont="1" applyFill="1" applyBorder="1" applyAlignment="1" applyProtection="1">
      <alignment vertical="center"/>
      <protection locked="0"/>
    </xf>
    <xf numFmtId="0" fontId="5" fillId="5" borderId="36" xfId="0" applyFont="1" applyFill="1" applyBorder="1" applyAlignment="1" applyProtection="1">
      <alignment vertical="center"/>
      <protection locked="0"/>
    </xf>
    <xf numFmtId="42" fontId="5" fillId="5" borderId="37" xfId="1" applyNumberFormat="1" applyFont="1" applyFill="1" applyBorder="1" applyAlignment="1" applyProtection="1">
      <alignment vertical="center"/>
    </xf>
    <xf numFmtId="171" fontId="5" fillId="5" borderId="37" xfId="0" applyNumberFormat="1" applyFont="1" applyFill="1" applyBorder="1" applyAlignment="1" applyProtection="1">
      <alignment horizontal="right" vertical="center"/>
    </xf>
    <xf numFmtId="42" fontId="5" fillId="5" borderId="38" xfId="1" applyNumberFormat="1" applyFont="1" applyFill="1" applyBorder="1" applyAlignment="1" applyProtection="1">
      <alignment vertical="center"/>
    </xf>
    <xf numFmtId="42" fontId="2" fillId="5" borderId="31" xfId="1" applyNumberFormat="1" applyFont="1" applyFill="1" applyBorder="1" applyAlignment="1" applyProtection="1">
      <alignment vertical="center"/>
    </xf>
    <xf numFmtId="171" fontId="2" fillId="5" borderId="31" xfId="0" applyNumberFormat="1" applyFont="1" applyFill="1" applyBorder="1" applyAlignment="1" applyProtection="1">
      <alignment horizontal="right" vertical="center"/>
    </xf>
    <xf numFmtId="0" fontId="2" fillId="5" borderId="33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44" fontId="5" fillId="5" borderId="9" xfId="1" applyNumberFormat="1" applyFont="1" applyFill="1" applyBorder="1" applyAlignment="1" applyProtection="1">
      <alignment vertical="center"/>
    </xf>
    <xf numFmtId="171" fontId="5" fillId="5" borderId="9" xfId="0" applyNumberFormat="1" applyFont="1" applyFill="1" applyBorder="1" applyAlignment="1" applyProtection="1">
      <alignment vertical="center"/>
    </xf>
    <xf numFmtId="44" fontId="5" fillId="5" borderId="25" xfId="0" applyNumberFormat="1" applyFont="1" applyFill="1" applyBorder="1" applyAlignment="1" applyProtection="1">
      <alignment vertical="center"/>
    </xf>
    <xf numFmtId="44" fontId="5" fillId="5" borderId="37" xfId="1" applyNumberFormat="1" applyFont="1" applyFill="1" applyBorder="1" applyAlignment="1" applyProtection="1">
      <alignment vertical="center"/>
    </xf>
    <xf numFmtId="171" fontId="5" fillId="5" borderId="37" xfId="0" applyNumberFormat="1" applyFont="1" applyFill="1" applyBorder="1" applyAlignment="1" applyProtection="1">
      <alignment vertical="center"/>
    </xf>
    <xf numFmtId="44" fontId="5" fillId="5" borderId="38" xfId="0" applyNumberFormat="1" applyFont="1" applyFill="1" applyBorder="1" applyAlignment="1" applyProtection="1">
      <alignment vertical="center"/>
    </xf>
    <xf numFmtId="0" fontId="2" fillId="5" borderId="30" xfId="0" applyFont="1" applyFill="1" applyBorder="1" applyAlignment="1" applyProtection="1">
      <alignment horizontal="left" vertical="center"/>
    </xf>
    <xf numFmtId="44" fontId="5" fillId="5" borderId="31" xfId="1" applyNumberFormat="1" applyFont="1" applyFill="1" applyBorder="1" applyAlignment="1" applyProtection="1">
      <alignment vertical="center"/>
    </xf>
    <xf numFmtId="171" fontId="5" fillId="5" borderId="31" xfId="0" applyNumberFormat="1" applyFont="1" applyFill="1" applyBorder="1" applyAlignment="1" applyProtection="1">
      <alignment vertical="center"/>
    </xf>
    <xf numFmtId="44" fontId="5" fillId="5" borderId="32" xfId="0" applyNumberFormat="1" applyFont="1" applyFill="1" applyBorder="1" applyAlignment="1" applyProtection="1">
      <alignment vertical="center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vertical="center"/>
    </xf>
    <xf numFmtId="42" fontId="5" fillId="5" borderId="35" xfId="1" applyNumberFormat="1" applyFont="1" applyFill="1" applyBorder="1" applyAlignment="1" applyProtection="1">
      <alignment vertical="center"/>
    </xf>
    <xf numFmtId="42" fontId="5" fillId="5" borderId="39" xfId="1" applyNumberFormat="1" applyFont="1" applyFill="1" applyBorder="1" applyAlignment="1" applyProtection="1">
      <alignment vertical="center"/>
    </xf>
    <xf numFmtId="42" fontId="5" fillId="5" borderId="32" xfId="1" applyNumberFormat="1" applyFont="1" applyFill="1" applyBorder="1" applyAlignment="1" applyProtection="1">
      <alignment vertical="center"/>
    </xf>
    <xf numFmtId="0" fontId="2" fillId="5" borderId="13" xfId="0" applyFont="1" applyFill="1" applyBorder="1" applyAlignment="1" applyProtection="1">
      <alignment vertical="center"/>
    </xf>
    <xf numFmtId="42" fontId="2" fillId="5" borderId="15" xfId="0" applyNumberFormat="1" applyFont="1" applyFill="1" applyBorder="1" applyAlignment="1" applyProtection="1">
      <alignment vertical="center"/>
    </xf>
    <xf numFmtId="42" fontId="2" fillId="5" borderId="14" xfId="0" applyNumberFormat="1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vertical="center"/>
    </xf>
    <xf numFmtId="0" fontId="2" fillId="5" borderId="7" xfId="0" applyNumberFormat="1" applyFont="1" applyFill="1" applyBorder="1" applyAlignment="1" applyProtection="1">
      <alignment horizontal="left" vertical="center"/>
    </xf>
    <xf numFmtId="49" fontId="2" fillId="5" borderId="7" xfId="0" applyNumberFormat="1" applyFont="1" applyFill="1" applyBorder="1" applyAlignment="1" applyProtection="1">
      <alignment horizontal="left" vertical="center"/>
    </xf>
    <xf numFmtId="170" fontId="2" fillId="5" borderId="7" xfId="0" applyNumberFormat="1" applyFont="1" applyFill="1" applyBorder="1" applyAlignment="1" applyProtection="1">
      <alignment horizontal="left" vertical="center"/>
    </xf>
    <xf numFmtId="49" fontId="2" fillId="5" borderId="8" xfId="0" applyNumberFormat="1" applyFont="1" applyFill="1" applyBorder="1" applyAlignment="1" applyProtection="1">
      <alignment vertical="center"/>
    </xf>
    <xf numFmtId="0" fontId="5" fillId="5" borderId="42" xfId="0" applyFont="1" applyFill="1" applyBorder="1" applyAlignment="1" applyProtection="1">
      <alignment horizontal="left" vertical="center"/>
    </xf>
    <xf numFmtId="0" fontId="5" fillId="5" borderId="45" xfId="0" applyFont="1" applyFill="1" applyBorder="1" applyAlignment="1" applyProtection="1">
      <alignment vertical="center"/>
    </xf>
    <xf numFmtId="0" fontId="2" fillId="5" borderId="24" xfId="0" applyFont="1" applyFill="1" applyBorder="1" applyAlignment="1" applyProtection="1">
      <alignment horizontal="left" vertical="center"/>
    </xf>
    <xf numFmtId="42" fontId="2" fillId="5" borderId="25" xfId="1" applyNumberFormat="1" applyFont="1" applyFill="1" applyBorder="1" applyAlignment="1" applyProtection="1">
      <alignment vertical="center"/>
    </xf>
    <xf numFmtId="0" fontId="2" fillId="5" borderId="25" xfId="0" applyFont="1" applyFill="1" applyBorder="1" applyAlignment="1" applyProtection="1">
      <alignment vertical="center"/>
    </xf>
    <xf numFmtId="169" fontId="2" fillId="5" borderId="25" xfId="3" applyNumberFormat="1" applyFont="1" applyFill="1" applyBorder="1" applyAlignment="1" applyProtection="1">
      <alignment vertical="center"/>
    </xf>
    <xf numFmtId="0" fontId="5" fillId="5" borderId="43" xfId="0" applyFont="1" applyFill="1" applyBorder="1" applyAlignment="1" applyProtection="1">
      <alignment vertical="center"/>
    </xf>
    <xf numFmtId="0" fontId="5" fillId="5" borderId="46" xfId="0" applyFont="1" applyFill="1" applyBorder="1" applyAlignment="1" applyProtection="1">
      <alignment vertical="center"/>
    </xf>
    <xf numFmtId="0" fontId="2" fillId="5" borderId="13" xfId="0" applyFont="1" applyFill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171" fontId="2" fillId="5" borderId="31" xfId="1" applyNumberFormat="1" applyFont="1" applyFill="1" applyBorder="1" applyAlignment="1" applyProtection="1">
      <alignment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5" fillId="4" borderId="36" xfId="0" applyFont="1" applyFill="1" applyBorder="1" applyAlignment="1" applyProtection="1">
      <alignment vertical="center"/>
      <protection locked="0"/>
    </xf>
    <xf numFmtId="42" fontId="5" fillId="4" borderId="37" xfId="1" applyNumberFormat="1" applyFont="1" applyFill="1" applyBorder="1" applyAlignment="1" applyProtection="1">
      <alignment vertical="center"/>
      <protection locked="0"/>
    </xf>
    <xf numFmtId="171" fontId="5" fillId="4" borderId="37" xfId="2" applyNumberFormat="1" applyFont="1" applyFill="1" applyBorder="1" applyAlignment="1" applyProtection="1">
      <alignment vertical="center"/>
      <protection locked="0"/>
    </xf>
    <xf numFmtId="0" fontId="2" fillId="4" borderId="23" xfId="0" applyFont="1" applyFill="1" applyBorder="1" applyAlignment="1" applyProtection="1">
      <alignment horizontal="center" vertical="center"/>
    </xf>
    <xf numFmtId="42" fontId="2" fillId="5" borderId="32" xfId="0" applyNumberFormat="1" applyFont="1" applyFill="1" applyBorder="1" applyAlignment="1" applyProtection="1">
      <alignment vertical="center"/>
    </xf>
    <xf numFmtId="0" fontId="5" fillId="4" borderId="33" xfId="0" applyFont="1" applyFill="1" applyBorder="1" applyAlignment="1" applyProtection="1">
      <alignment vertical="center"/>
    </xf>
    <xf numFmtId="164" fontId="5" fillId="4" borderId="35" xfId="1" applyNumberFormat="1" applyFont="1" applyFill="1" applyBorder="1" applyAlignment="1" applyProtection="1">
      <alignment vertical="center"/>
      <protection locked="0"/>
    </xf>
    <xf numFmtId="164" fontId="5" fillId="4" borderId="25" xfId="1" applyNumberFormat="1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164" fontId="2" fillId="5" borderId="32" xfId="1" applyNumberFormat="1" applyFont="1" applyFill="1" applyBorder="1" applyAlignment="1" applyProtection="1">
      <alignment vertical="center"/>
    </xf>
    <xf numFmtId="164" fontId="2" fillId="4" borderId="15" xfId="1" applyNumberFormat="1" applyFont="1" applyFill="1" applyBorder="1" applyAlignment="1" applyProtection="1">
      <alignment vertical="center"/>
      <protection locked="0"/>
    </xf>
    <xf numFmtId="164" fontId="2" fillId="5" borderId="15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2" fillId="0" borderId="56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164" fontId="5" fillId="2" borderId="29" xfId="1" applyNumberFormat="1" applyFont="1" applyFill="1" applyBorder="1" applyAlignment="1" applyProtection="1">
      <alignment vertical="center"/>
    </xf>
    <xf numFmtId="167" fontId="5" fillId="2" borderId="29" xfId="0" applyNumberFormat="1" applyFont="1" applyFill="1" applyBorder="1" applyAlignment="1" applyProtection="1">
      <alignment horizontal="right" vertical="center"/>
    </xf>
    <xf numFmtId="164" fontId="2" fillId="0" borderId="29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2" fontId="2" fillId="0" borderId="0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5" borderId="5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50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58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left" vertical="center" wrapText="1"/>
    </xf>
    <xf numFmtId="172" fontId="2" fillId="4" borderId="54" xfId="0" applyNumberFormat="1" applyFont="1" applyFill="1" applyBorder="1" applyAlignment="1" applyProtection="1">
      <alignment horizontal="left" vertical="center" wrapText="1"/>
      <protection locked="0"/>
    </xf>
    <xf numFmtId="172" fontId="5" fillId="4" borderId="31" xfId="2" applyNumberFormat="1" applyFont="1" applyFill="1" applyBorder="1" applyAlignment="1" applyProtection="1">
      <alignment vertical="center"/>
      <protection locked="0"/>
    </xf>
    <xf numFmtId="172" fontId="2" fillId="5" borderId="32" xfId="2" applyNumberFormat="1" applyFont="1" applyFill="1" applyBorder="1" applyAlignment="1" applyProtection="1">
      <alignment vertical="center"/>
    </xf>
    <xf numFmtId="0" fontId="2" fillId="5" borderId="57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left" vertical="center"/>
    </xf>
    <xf numFmtId="0" fontId="2" fillId="5" borderId="53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 applyProtection="1">
      <alignment horizontal="center" vertical="center" wrapText="1"/>
    </xf>
    <xf numFmtId="42" fontId="2" fillId="5" borderId="35" xfId="0" applyNumberFormat="1" applyFont="1" applyFill="1" applyBorder="1" applyAlignment="1" applyProtection="1">
      <alignment vertical="center"/>
    </xf>
    <xf numFmtId="42" fontId="5" fillId="4" borderId="34" xfId="1" applyNumberFormat="1" applyFont="1" applyFill="1" applyBorder="1" applyAlignment="1" applyProtection="1">
      <alignment vertical="center"/>
      <protection locked="0"/>
    </xf>
    <xf numFmtId="171" fontId="2" fillId="5" borderId="35" xfId="2" applyNumberFormat="1" applyFont="1" applyFill="1" applyBorder="1" applyAlignment="1" applyProtection="1">
      <alignment vertical="center"/>
    </xf>
    <xf numFmtId="171" fontId="5" fillId="4" borderId="34" xfId="0" applyNumberFormat="1" applyFont="1" applyFill="1" applyBorder="1" applyAlignment="1" applyProtection="1">
      <alignment horizontal="right" vertical="center"/>
      <protection locked="0"/>
    </xf>
    <xf numFmtId="171" fontId="5" fillId="4" borderId="9" xfId="0" applyNumberFormat="1" applyFont="1" applyFill="1" applyBorder="1" applyAlignment="1" applyProtection="1">
      <alignment horizontal="right" vertical="center"/>
      <protection locked="0"/>
    </xf>
    <xf numFmtId="171" fontId="5" fillId="4" borderId="37" xfId="0" applyNumberFormat="1" applyFont="1" applyFill="1" applyBorder="1" applyAlignment="1" applyProtection="1">
      <alignment horizontal="right" vertical="center"/>
      <protection locked="0"/>
    </xf>
    <xf numFmtId="42" fontId="2" fillId="5" borderId="30" xfId="0" applyNumberFormat="1" applyFont="1" applyFill="1" applyBorder="1" applyAlignment="1" applyProtection="1">
      <alignment vertical="center"/>
    </xf>
    <xf numFmtId="0" fontId="2" fillId="5" borderId="28" xfId="0" applyFont="1" applyFill="1" applyBorder="1" applyAlignment="1" applyProtection="1">
      <alignment horizontal="center" vertical="center" wrapText="1"/>
    </xf>
    <xf numFmtId="42" fontId="2" fillId="5" borderId="35" xfId="2" applyNumberFormat="1" applyFont="1" applyFill="1" applyBorder="1" applyAlignment="1" applyProtection="1">
      <alignment vertical="center"/>
    </xf>
    <xf numFmtId="42" fontId="2" fillId="5" borderId="25" xfId="2" applyNumberFormat="1" applyFont="1" applyFill="1" applyBorder="1" applyAlignment="1" applyProtection="1">
      <alignment vertical="center"/>
    </xf>
    <xf numFmtId="42" fontId="2" fillId="5" borderId="31" xfId="0" applyNumberFormat="1" applyFont="1" applyFill="1" applyBorder="1" applyAlignment="1" applyProtection="1">
      <alignment horizontal="right" vertical="center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42" fontId="5" fillId="4" borderId="34" xfId="0" applyNumberFormat="1" applyFont="1" applyFill="1" applyBorder="1" applyAlignment="1" applyProtection="1">
      <alignment horizontal="right" vertical="center"/>
      <protection locked="0"/>
    </xf>
    <xf numFmtId="42" fontId="5" fillId="4" borderId="9" xfId="0" applyNumberFormat="1" applyFont="1" applyFill="1" applyBorder="1" applyAlignment="1" applyProtection="1">
      <alignment horizontal="right" vertical="center"/>
      <protection locked="0"/>
    </xf>
    <xf numFmtId="173" fontId="2" fillId="5" borderId="15" xfId="3" applyNumberFormat="1" applyFont="1" applyFill="1" applyBorder="1" applyAlignment="1" applyProtection="1">
      <alignment vertic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3D5E3"/>
      <color rgb="FF8B7FA0"/>
      <color rgb="FFFACE00"/>
      <color rgb="FF43285D"/>
      <color rgb="FFE7C4FC"/>
      <color rgb="FFD8A0FA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dimension ref="A1:W135"/>
  <sheetViews>
    <sheetView tabSelected="1" zoomScaleNormal="100" workbookViewId="0">
      <selection sqref="A1:I1"/>
    </sheetView>
  </sheetViews>
  <sheetFormatPr defaultColWidth="12.7265625" defaultRowHeight="10.5" x14ac:dyDescent="0.35"/>
  <cols>
    <col min="1" max="1" width="52" style="157" customWidth="1"/>
    <col min="2" max="21" width="14.7265625" style="157" customWidth="1"/>
    <col min="22" max="22" width="14.7265625" style="160" customWidth="1"/>
    <col min="23" max="16384" width="12.7265625" style="157"/>
  </cols>
  <sheetData>
    <row r="1" spans="1:23" s="2" customFormat="1" ht="18.5" thickBot="1" x14ac:dyDescent="0.4">
      <c r="A1" s="128" t="s">
        <v>215</v>
      </c>
      <c r="B1" s="129"/>
      <c r="C1" s="129"/>
      <c r="D1" s="129"/>
      <c r="E1" s="129"/>
      <c r="F1" s="129"/>
      <c r="G1" s="129"/>
      <c r="H1" s="129"/>
      <c r="I1" s="130"/>
      <c r="J1" s="34"/>
      <c r="K1" s="1"/>
    </row>
    <row r="2" spans="1:23" ht="11" thickBot="1" x14ac:dyDescent="0.4">
      <c r="A2" s="125" t="s">
        <v>177</v>
      </c>
      <c r="B2" s="126"/>
      <c r="C2" s="126"/>
      <c r="D2" s="126"/>
      <c r="E2" s="126"/>
      <c r="F2" s="126"/>
      <c r="G2" s="126"/>
      <c r="H2" s="126"/>
      <c r="I2" s="127"/>
      <c r="J2" s="21"/>
      <c r="K2" s="21"/>
      <c r="L2" s="21"/>
      <c r="M2" s="21"/>
      <c r="N2" s="21"/>
      <c r="O2" s="156"/>
      <c r="V2" s="157"/>
    </row>
    <row r="3" spans="1:23" ht="11" thickBot="1" x14ac:dyDescent="0.4">
      <c r="A3" s="59" t="s">
        <v>142</v>
      </c>
      <c r="B3" s="67"/>
      <c r="C3" s="67"/>
      <c r="D3" s="67"/>
      <c r="E3" s="67"/>
      <c r="F3" s="67"/>
      <c r="G3" s="67"/>
      <c r="H3" s="67"/>
      <c r="I3" s="60"/>
      <c r="J3" s="21"/>
      <c r="K3" s="21"/>
      <c r="L3" s="158"/>
      <c r="M3" s="159"/>
      <c r="N3" s="159"/>
      <c r="P3" s="160"/>
      <c r="V3" s="157"/>
    </row>
    <row r="4" spans="1:23" s="2" customFormat="1" ht="11" thickBot="1" x14ac:dyDescent="0.4">
      <c r="A4" s="125" t="s">
        <v>139</v>
      </c>
      <c r="B4" s="126"/>
      <c r="C4" s="126"/>
      <c r="D4" s="126"/>
      <c r="E4" s="126"/>
      <c r="F4" s="126"/>
      <c r="G4" s="126"/>
      <c r="H4" s="126"/>
      <c r="I4" s="127"/>
      <c r="J4" s="21"/>
      <c r="K4" s="21"/>
      <c r="L4" s="3"/>
    </row>
    <row r="5" spans="1:23" ht="11" thickBot="1" x14ac:dyDescent="0.4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2"/>
      <c r="P5" s="162"/>
      <c r="Q5" s="162"/>
      <c r="R5" s="162"/>
      <c r="S5" s="162"/>
      <c r="T5" s="162"/>
      <c r="U5" s="162"/>
      <c r="V5" s="163"/>
    </row>
    <row r="6" spans="1:23" s="160" customFormat="1" ht="71.5" x14ac:dyDescent="0.35">
      <c r="A6" s="71" t="s">
        <v>48</v>
      </c>
      <c r="B6" s="179" t="s">
        <v>192</v>
      </c>
      <c r="C6" s="179" t="s">
        <v>193</v>
      </c>
      <c r="D6" s="180" t="s">
        <v>194</v>
      </c>
      <c r="E6" s="180" t="s">
        <v>195</v>
      </c>
      <c r="F6" s="180" t="s">
        <v>196</v>
      </c>
      <c r="G6" s="180" t="s">
        <v>197</v>
      </c>
      <c r="H6" s="180" t="s">
        <v>198</v>
      </c>
      <c r="I6" s="180" t="s">
        <v>199</v>
      </c>
      <c r="J6" s="180" t="s">
        <v>200</v>
      </c>
      <c r="K6" s="180" t="s">
        <v>201</v>
      </c>
      <c r="L6" s="180" t="s">
        <v>202</v>
      </c>
      <c r="M6" s="180" t="s">
        <v>203</v>
      </c>
      <c r="N6" s="180" t="s">
        <v>204</v>
      </c>
      <c r="O6" s="180" t="s">
        <v>205</v>
      </c>
      <c r="P6" s="180" t="s">
        <v>206</v>
      </c>
      <c r="Q6" s="180" t="s">
        <v>207</v>
      </c>
      <c r="R6" s="180" t="s">
        <v>208</v>
      </c>
      <c r="S6" s="180" t="s">
        <v>209</v>
      </c>
      <c r="T6" s="180" t="s">
        <v>210</v>
      </c>
      <c r="U6" s="180" t="s">
        <v>211</v>
      </c>
      <c r="V6" s="181" t="s">
        <v>104</v>
      </c>
      <c r="W6" s="164"/>
    </row>
    <row r="7" spans="1:23" s="160" customFormat="1" x14ac:dyDescent="0.35">
      <c r="A7" s="182" t="s">
        <v>103</v>
      </c>
      <c r="B7" s="183">
        <v>9886</v>
      </c>
      <c r="C7" s="183">
        <v>9887</v>
      </c>
      <c r="D7" s="184">
        <v>9850</v>
      </c>
      <c r="E7" s="184">
        <v>9851</v>
      </c>
      <c r="F7" s="184">
        <v>9857</v>
      </c>
      <c r="G7" s="184">
        <v>9858</v>
      </c>
      <c r="H7" s="184">
        <v>9859</v>
      </c>
      <c r="I7" s="184">
        <v>9860</v>
      </c>
      <c r="J7" s="184">
        <v>9861</v>
      </c>
      <c r="K7" s="184">
        <v>9867</v>
      </c>
      <c r="L7" s="184">
        <v>9870</v>
      </c>
      <c r="M7" s="184">
        <v>9874</v>
      </c>
      <c r="N7" s="184">
        <v>9875</v>
      </c>
      <c r="O7" s="184">
        <v>9884</v>
      </c>
      <c r="P7" s="184">
        <v>9885</v>
      </c>
      <c r="Q7" s="184">
        <v>9879</v>
      </c>
      <c r="R7" s="184">
        <v>9880</v>
      </c>
      <c r="S7" s="184">
        <v>9881</v>
      </c>
      <c r="T7" s="184">
        <v>9882</v>
      </c>
      <c r="U7" s="184">
        <v>9883</v>
      </c>
      <c r="V7" s="185"/>
      <c r="W7" s="164"/>
    </row>
    <row r="8" spans="1:23" s="166" customFormat="1" ht="11" thickBot="1" x14ac:dyDescent="0.4">
      <c r="A8" s="186" t="s">
        <v>49</v>
      </c>
      <c r="B8" s="187" t="s">
        <v>100</v>
      </c>
      <c r="C8" s="187" t="s">
        <v>100</v>
      </c>
      <c r="D8" s="188" t="s">
        <v>100</v>
      </c>
      <c r="E8" s="188" t="s">
        <v>101</v>
      </c>
      <c r="F8" s="188" t="s">
        <v>98</v>
      </c>
      <c r="G8" s="188" t="s">
        <v>138</v>
      </c>
      <c r="H8" s="188" t="s">
        <v>138</v>
      </c>
      <c r="I8" s="188" t="s">
        <v>138</v>
      </c>
      <c r="J8" s="188" t="s">
        <v>138</v>
      </c>
      <c r="K8" s="188" t="s">
        <v>98</v>
      </c>
      <c r="L8" s="188" t="s">
        <v>138</v>
      </c>
      <c r="M8" s="188" t="s">
        <v>98</v>
      </c>
      <c r="N8" s="188" t="s">
        <v>122</v>
      </c>
      <c r="O8" s="188" t="s">
        <v>138</v>
      </c>
      <c r="P8" s="188" t="s">
        <v>138</v>
      </c>
      <c r="Q8" s="188" t="s">
        <v>138</v>
      </c>
      <c r="R8" s="188" t="s">
        <v>138</v>
      </c>
      <c r="S8" s="188" t="s">
        <v>138</v>
      </c>
      <c r="T8" s="188" t="s">
        <v>138</v>
      </c>
      <c r="U8" s="188" t="s">
        <v>138</v>
      </c>
      <c r="V8" s="189"/>
      <c r="W8" s="165"/>
    </row>
    <row r="9" spans="1:23" ht="11" thickBot="1" x14ac:dyDescent="0.4">
      <c r="A9" s="167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9"/>
    </row>
    <row r="10" spans="1:23" ht="11" thickBot="1" x14ac:dyDescent="0.4">
      <c r="A10" s="190" t="s">
        <v>99</v>
      </c>
      <c r="B10" s="19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3">
        <f>SUM(B10:U10)</f>
        <v>0</v>
      </c>
      <c r="W10" s="156"/>
    </row>
    <row r="11" spans="1:23" ht="11" thickBot="1" x14ac:dyDescent="0.4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70"/>
    </row>
    <row r="12" spans="1:23" ht="71.5" x14ac:dyDescent="0.35">
      <c r="A12" s="194" t="s">
        <v>172</v>
      </c>
      <c r="B12" s="179" t="s">
        <v>192</v>
      </c>
      <c r="C12" s="179" t="s">
        <v>193</v>
      </c>
      <c r="D12" s="180" t="s">
        <v>194</v>
      </c>
      <c r="E12" s="180" t="s">
        <v>195</v>
      </c>
      <c r="F12" s="180" t="s">
        <v>196</v>
      </c>
      <c r="G12" s="180" t="s">
        <v>197</v>
      </c>
      <c r="H12" s="180" t="s">
        <v>198</v>
      </c>
      <c r="I12" s="180" t="s">
        <v>199</v>
      </c>
      <c r="J12" s="180" t="s">
        <v>200</v>
      </c>
      <c r="K12" s="180" t="s">
        <v>201</v>
      </c>
      <c r="L12" s="180" t="s">
        <v>202</v>
      </c>
      <c r="M12" s="180" t="s">
        <v>203</v>
      </c>
      <c r="N12" s="180" t="s">
        <v>204</v>
      </c>
      <c r="O12" s="180" t="s">
        <v>205</v>
      </c>
      <c r="P12" s="180" t="s">
        <v>206</v>
      </c>
      <c r="Q12" s="180" t="s">
        <v>207</v>
      </c>
      <c r="R12" s="180" t="s">
        <v>208</v>
      </c>
      <c r="S12" s="180" t="s">
        <v>209</v>
      </c>
      <c r="T12" s="180" t="s">
        <v>210</v>
      </c>
      <c r="U12" s="180" t="s">
        <v>211</v>
      </c>
      <c r="V12" s="181" t="s">
        <v>104</v>
      </c>
      <c r="W12" s="156"/>
    </row>
    <row r="13" spans="1:23" ht="11" thickBot="1" x14ac:dyDescent="0.4">
      <c r="A13" s="195"/>
      <c r="B13" s="196">
        <v>9886</v>
      </c>
      <c r="C13" s="196">
        <v>9887</v>
      </c>
      <c r="D13" s="188">
        <v>9850</v>
      </c>
      <c r="E13" s="188">
        <v>9851</v>
      </c>
      <c r="F13" s="188">
        <v>9857</v>
      </c>
      <c r="G13" s="188">
        <v>9858</v>
      </c>
      <c r="H13" s="188">
        <v>9859</v>
      </c>
      <c r="I13" s="188">
        <v>9860</v>
      </c>
      <c r="J13" s="188">
        <v>9861</v>
      </c>
      <c r="K13" s="188">
        <v>9867</v>
      </c>
      <c r="L13" s="188">
        <v>9870</v>
      </c>
      <c r="M13" s="188">
        <v>9874</v>
      </c>
      <c r="N13" s="188">
        <v>9875</v>
      </c>
      <c r="O13" s="188">
        <v>9884</v>
      </c>
      <c r="P13" s="188">
        <v>9885</v>
      </c>
      <c r="Q13" s="188">
        <v>9879</v>
      </c>
      <c r="R13" s="188">
        <v>9880</v>
      </c>
      <c r="S13" s="188">
        <v>9881</v>
      </c>
      <c r="T13" s="188">
        <v>9882</v>
      </c>
      <c r="U13" s="188">
        <v>9883</v>
      </c>
      <c r="V13" s="197"/>
      <c r="W13" s="156"/>
    </row>
    <row r="14" spans="1:23" x14ac:dyDescent="0.35">
      <c r="A14" s="147" t="s">
        <v>117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8">
        <f t="shared" ref="V14:V30" si="0">SUM(B14:U14)</f>
        <v>0</v>
      </c>
      <c r="W14" s="156"/>
    </row>
    <row r="15" spans="1:23" x14ac:dyDescent="0.35">
      <c r="A15" s="138" t="s">
        <v>106</v>
      </c>
      <c r="B15" s="139">
        <v>0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98">
        <f t="shared" si="0"/>
        <v>0</v>
      </c>
      <c r="W15" s="156"/>
    </row>
    <row r="16" spans="1:23" x14ac:dyDescent="0.35">
      <c r="A16" s="138" t="s">
        <v>107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98">
        <f t="shared" si="0"/>
        <v>0</v>
      </c>
      <c r="W16" s="156"/>
    </row>
    <row r="17" spans="1:23" x14ac:dyDescent="0.35">
      <c r="A17" s="138" t="s">
        <v>108</v>
      </c>
      <c r="B17" s="139"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98">
        <f t="shared" si="0"/>
        <v>0</v>
      </c>
      <c r="W17" s="156"/>
    </row>
    <row r="18" spans="1:23" x14ac:dyDescent="0.35">
      <c r="A18" s="138" t="s">
        <v>109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98">
        <f t="shared" si="0"/>
        <v>0</v>
      </c>
      <c r="W18" s="156"/>
    </row>
    <row r="19" spans="1:23" x14ac:dyDescent="0.35">
      <c r="A19" s="138" t="s">
        <v>110</v>
      </c>
      <c r="B19" s="139"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98">
        <f t="shared" si="0"/>
        <v>0</v>
      </c>
      <c r="W19" s="156"/>
    </row>
    <row r="20" spans="1:23" x14ac:dyDescent="0.35">
      <c r="A20" s="138" t="s">
        <v>111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98">
        <f t="shared" si="0"/>
        <v>0</v>
      </c>
      <c r="W20" s="156"/>
    </row>
    <row r="21" spans="1:23" x14ac:dyDescent="0.35">
      <c r="A21" s="138" t="s">
        <v>112</v>
      </c>
      <c r="B21" s="139"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98">
        <f t="shared" si="0"/>
        <v>0</v>
      </c>
      <c r="W21" s="156"/>
    </row>
    <row r="22" spans="1:23" x14ac:dyDescent="0.35">
      <c r="A22" s="138" t="s">
        <v>113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98">
        <f t="shared" si="0"/>
        <v>0</v>
      </c>
      <c r="W22" s="156"/>
    </row>
    <row r="23" spans="1:23" x14ac:dyDescent="0.35">
      <c r="A23" s="138" t="s">
        <v>114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98">
        <f t="shared" si="0"/>
        <v>0</v>
      </c>
      <c r="W23" s="156"/>
    </row>
    <row r="24" spans="1:23" x14ac:dyDescent="0.35">
      <c r="A24" s="138" t="s">
        <v>115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98">
        <f t="shared" si="0"/>
        <v>0</v>
      </c>
      <c r="W24" s="156"/>
    </row>
    <row r="25" spans="1:23" x14ac:dyDescent="0.35">
      <c r="A25" s="138" t="s">
        <v>116</v>
      </c>
      <c r="B25" s="139">
        <v>0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98">
        <f t="shared" si="0"/>
        <v>0</v>
      </c>
      <c r="W25" s="156"/>
    </row>
    <row r="26" spans="1:23" x14ac:dyDescent="0.35">
      <c r="A26" s="138" t="s">
        <v>118</v>
      </c>
      <c r="B26" s="139">
        <v>0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98">
        <f t="shared" si="0"/>
        <v>0</v>
      </c>
      <c r="W26" s="156"/>
    </row>
    <row r="27" spans="1:23" x14ac:dyDescent="0.35">
      <c r="A27" s="141" t="s">
        <v>56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98">
        <f t="shared" si="0"/>
        <v>0</v>
      </c>
      <c r="W27" s="156"/>
    </row>
    <row r="28" spans="1:23" x14ac:dyDescent="0.35">
      <c r="A28" s="141" t="s">
        <v>56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98">
        <f t="shared" si="0"/>
        <v>0</v>
      </c>
      <c r="W28" s="156"/>
    </row>
    <row r="29" spans="1:23" ht="11" thickBot="1" x14ac:dyDescent="0.4">
      <c r="A29" s="142" t="s">
        <v>143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98">
        <f t="shared" si="0"/>
        <v>0</v>
      </c>
      <c r="W29" s="156"/>
    </row>
    <row r="30" spans="1:23" ht="11" thickBot="1" x14ac:dyDescent="0.4">
      <c r="A30" s="65" t="s">
        <v>179</v>
      </c>
      <c r="B30" s="83">
        <f>SUM(B14:B29)</f>
        <v>0</v>
      </c>
      <c r="C30" s="83">
        <f t="shared" ref="C30:U30" si="1">SUM(C14:C29)</f>
        <v>0</v>
      </c>
      <c r="D30" s="83">
        <f t="shared" si="1"/>
        <v>0</v>
      </c>
      <c r="E30" s="83">
        <f t="shared" si="1"/>
        <v>0</v>
      </c>
      <c r="F30" s="83">
        <f t="shared" si="1"/>
        <v>0</v>
      </c>
      <c r="G30" s="83">
        <f t="shared" si="1"/>
        <v>0</v>
      </c>
      <c r="H30" s="83">
        <f t="shared" si="1"/>
        <v>0</v>
      </c>
      <c r="I30" s="83">
        <f t="shared" si="1"/>
        <v>0</v>
      </c>
      <c r="J30" s="83">
        <f t="shared" si="1"/>
        <v>0</v>
      </c>
      <c r="K30" s="83">
        <f t="shared" si="1"/>
        <v>0</v>
      </c>
      <c r="L30" s="83">
        <f t="shared" si="1"/>
        <v>0</v>
      </c>
      <c r="M30" s="83">
        <f t="shared" si="1"/>
        <v>0</v>
      </c>
      <c r="N30" s="83">
        <f t="shared" si="1"/>
        <v>0</v>
      </c>
      <c r="O30" s="83">
        <f t="shared" si="1"/>
        <v>0</v>
      </c>
      <c r="P30" s="83">
        <f t="shared" si="1"/>
        <v>0</v>
      </c>
      <c r="Q30" s="83">
        <f t="shared" si="1"/>
        <v>0</v>
      </c>
      <c r="R30" s="83">
        <f t="shared" si="1"/>
        <v>0</v>
      </c>
      <c r="S30" s="83">
        <f t="shared" si="1"/>
        <v>0</v>
      </c>
      <c r="T30" s="83">
        <f t="shared" si="1"/>
        <v>0</v>
      </c>
      <c r="U30" s="83">
        <f t="shared" si="1"/>
        <v>0</v>
      </c>
      <c r="V30" s="66">
        <f t="shared" si="0"/>
        <v>0</v>
      </c>
      <c r="W30" s="156"/>
    </row>
    <row r="31" spans="1:23" ht="11" thickBot="1" x14ac:dyDescent="0.4">
      <c r="A31" s="161"/>
      <c r="B31" s="171"/>
      <c r="C31" s="171"/>
      <c r="D31" s="171"/>
      <c r="E31" s="172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73"/>
    </row>
    <row r="32" spans="1:23" ht="71.5" x14ac:dyDescent="0.35">
      <c r="A32" s="71" t="s">
        <v>173</v>
      </c>
      <c r="B32" s="179" t="s">
        <v>192</v>
      </c>
      <c r="C32" s="179" t="s">
        <v>193</v>
      </c>
      <c r="D32" s="180" t="s">
        <v>194</v>
      </c>
      <c r="E32" s="180" t="s">
        <v>195</v>
      </c>
      <c r="F32" s="180" t="s">
        <v>196</v>
      </c>
      <c r="G32" s="180" t="s">
        <v>197</v>
      </c>
      <c r="H32" s="180" t="s">
        <v>198</v>
      </c>
      <c r="I32" s="180" t="s">
        <v>199</v>
      </c>
      <c r="J32" s="180" t="s">
        <v>200</v>
      </c>
      <c r="K32" s="180" t="s">
        <v>201</v>
      </c>
      <c r="L32" s="180" t="s">
        <v>202</v>
      </c>
      <c r="M32" s="180" t="s">
        <v>203</v>
      </c>
      <c r="N32" s="180" t="s">
        <v>204</v>
      </c>
      <c r="O32" s="180" t="s">
        <v>205</v>
      </c>
      <c r="P32" s="180" t="s">
        <v>206</v>
      </c>
      <c r="Q32" s="180" t="s">
        <v>207</v>
      </c>
      <c r="R32" s="180" t="s">
        <v>208</v>
      </c>
      <c r="S32" s="180" t="s">
        <v>209</v>
      </c>
      <c r="T32" s="180" t="s">
        <v>210</v>
      </c>
      <c r="U32" s="180" t="s">
        <v>211</v>
      </c>
      <c r="V32" s="181" t="s">
        <v>104</v>
      </c>
      <c r="W32" s="156"/>
    </row>
    <row r="33" spans="1:23" ht="11" thickBot="1" x14ac:dyDescent="0.4">
      <c r="A33" s="195"/>
      <c r="B33" s="196">
        <v>9886</v>
      </c>
      <c r="C33" s="196">
        <v>9887</v>
      </c>
      <c r="D33" s="188">
        <v>9850</v>
      </c>
      <c r="E33" s="188">
        <v>9851</v>
      </c>
      <c r="F33" s="188">
        <v>9857</v>
      </c>
      <c r="G33" s="188">
        <v>9858</v>
      </c>
      <c r="H33" s="188">
        <v>9859</v>
      </c>
      <c r="I33" s="188">
        <v>9860</v>
      </c>
      <c r="J33" s="188">
        <v>9861</v>
      </c>
      <c r="K33" s="188">
        <v>9867</v>
      </c>
      <c r="L33" s="188">
        <v>9870</v>
      </c>
      <c r="M33" s="188">
        <v>9874</v>
      </c>
      <c r="N33" s="188">
        <v>9875</v>
      </c>
      <c r="O33" s="188">
        <v>9884</v>
      </c>
      <c r="P33" s="188">
        <v>9885</v>
      </c>
      <c r="Q33" s="188">
        <v>9879</v>
      </c>
      <c r="R33" s="188">
        <v>9880</v>
      </c>
      <c r="S33" s="188">
        <v>9881</v>
      </c>
      <c r="T33" s="188">
        <v>9882</v>
      </c>
      <c r="U33" s="188">
        <v>9883</v>
      </c>
      <c r="V33" s="185"/>
      <c r="W33" s="156"/>
    </row>
    <row r="34" spans="1:23" x14ac:dyDescent="0.35">
      <c r="A34" s="147" t="s">
        <v>117</v>
      </c>
      <c r="B34" s="199">
        <v>0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8">
        <f t="shared" ref="V34:V49" si="2">SUM(B34:U34)</f>
        <v>0</v>
      </c>
      <c r="W34" s="156"/>
    </row>
    <row r="35" spans="1:23" x14ac:dyDescent="0.35">
      <c r="A35" s="138" t="s">
        <v>106</v>
      </c>
      <c r="B35" s="139">
        <v>0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98">
        <f t="shared" si="2"/>
        <v>0</v>
      </c>
      <c r="W35" s="156"/>
    </row>
    <row r="36" spans="1:23" x14ac:dyDescent="0.35">
      <c r="A36" s="138" t="s">
        <v>107</v>
      </c>
      <c r="B36" s="139">
        <v>0</v>
      </c>
      <c r="C36" s="139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98">
        <f t="shared" si="2"/>
        <v>0</v>
      </c>
      <c r="W36" s="156"/>
    </row>
    <row r="37" spans="1:23" x14ac:dyDescent="0.35">
      <c r="A37" s="138" t="s">
        <v>108</v>
      </c>
      <c r="B37" s="139">
        <v>0</v>
      </c>
      <c r="C37" s="139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98">
        <f t="shared" si="2"/>
        <v>0</v>
      </c>
      <c r="W37" s="156"/>
    </row>
    <row r="38" spans="1:23" x14ac:dyDescent="0.35">
      <c r="A38" s="138" t="s">
        <v>109</v>
      </c>
      <c r="B38" s="139">
        <v>0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98">
        <f t="shared" si="2"/>
        <v>0</v>
      </c>
      <c r="W38" s="156"/>
    </row>
    <row r="39" spans="1:23" x14ac:dyDescent="0.35">
      <c r="A39" s="138" t="s">
        <v>110</v>
      </c>
      <c r="B39" s="139">
        <v>0</v>
      </c>
      <c r="C39" s="139">
        <v>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98">
        <f t="shared" si="2"/>
        <v>0</v>
      </c>
      <c r="W39" s="156"/>
    </row>
    <row r="40" spans="1:23" x14ac:dyDescent="0.35">
      <c r="A40" s="138" t="s">
        <v>111</v>
      </c>
      <c r="B40" s="139">
        <v>0</v>
      </c>
      <c r="C40" s="139">
        <v>0</v>
      </c>
      <c r="D40" s="139">
        <v>0</v>
      </c>
      <c r="E40" s="139">
        <v>0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98">
        <f t="shared" si="2"/>
        <v>0</v>
      </c>
      <c r="W40" s="156"/>
    </row>
    <row r="41" spans="1:23" x14ac:dyDescent="0.35">
      <c r="A41" s="138" t="s">
        <v>112</v>
      </c>
      <c r="B41" s="139">
        <v>0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98">
        <f t="shared" si="2"/>
        <v>0</v>
      </c>
      <c r="W41" s="156"/>
    </row>
    <row r="42" spans="1:23" x14ac:dyDescent="0.35">
      <c r="A42" s="138" t="s">
        <v>113</v>
      </c>
      <c r="B42" s="139">
        <v>0</v>
      </c>
      <c r="C42" s="139"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98">
        <f t="shared" si="2"/>
        <v>0</v>
      </c>
      <c r="W42" s="156"/>
    </row>
    <row r="43" spans="1:23" x14ac:dyDescent="0.35">
      <c r="A43" s="138" t="s">
        <v>114</v>
      </c>
      <c r="B43" s="139">
        <v>0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98">
        <f t="shared" si="2"/>
        <v>0</v>
      </c>
      <c r="W43" s="156"/>
    </row>
    <row r="44" spans="1:23" x14ac:dyDescent="0.35">
      <c r="A44" s="138" t="s">
        <v>115</v>
      </c>
      <c r="B44" s="139">
        <v>0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98">
        <f t="shared" si="2"/>
        <v>0</v>
      </c>
      <c r="W44" s="156"/>
    </row>
    <row r="45" spans="1:23" x14ac:dyDescent="0.35">
      <c r="A45" s="138" t="s">
        <v>116</v>
      </c>
      <c r="B45" s="139">
        <v>0</v>
      </c>
      <c r="C45" s="139">
        <v>0</v>
      </c>
      <c r="D45" s="139">
        <v>0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98">
        <f t="shared" si="2"/>
        <v>0</v>
      </c>
      <c r="W45" s="156"/>
    </row>
    <row r="46" spans="1:23" x14ac:dyDescent="0.35">
      <c r="A46" s="138" t="s">
        <v>118</v>
      </c>
      <c r="B46" s="139">
        <v>0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98">
        <f t="shared" si="2"/>
        <v>0</v>
      </c>
      <c r="W46" s="156"/>
    </row>
    <row r="47" spans="1:23" x14ac:dyDescent="0.35">
      <c r="A47" s="141" t="s">
        <v>56</v>
      </c>
      <c r="B47" s="139">
        <v>0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98">
        <f t="shared" si="2"/>
        <v>0</v>
      </c>
      <c r="W47" s="156"/>
    </row>
    <row r="48" spans="1:23" x14ac:dyDescent="0.35">
      <c r="A48" s="141" t="s">
        <v>56</v>
      </c>
      <c r="B48" s="139">
        <v>0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98">
        <f t="shared" si="2"/>
        <v>0</v>
      </c>
      <c r="W48" s="156"/>
    </row>
    <row r="49" spans="1:23" ht="11" thickBot="1" x14ac:dyDescent="0.4">
      <c r="A49" s="142" t="s">
        <v>143</v>
      </c>
      <c r="B49" s="143">
        <v>0</v>
      </c>
      <c r="C49" s="143">
        <v>0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98">
        <f t="shared" si="2"/>
        <v>0</v>
      </c>
      <c r="W49" s="156"/>
    </row>
    <row r="50" spans="1:23" ht="11" thickBot="1" x14ac:dyDescent="0.4">
      <c r="A50" s="65" t="s">
        <v>180</v>
      </c>
      <c r="B50" s="83">
        <f>SUM(B34:B49)</f>
        <v>0</v>
      </c>
      <c r="C50" s="83">
        <f t="shared" ref="C50:V50" si="3">SUM(C34:C49)</f>
        <v>0</v>
      </c>
      <c r="D50" s="83">
        <f t="shared" si="3"/>
        <v>0</v>
      </c>
      <c r="E50" s="83">
        <f t="shared" si="3"/>
        <v>0</v>
      </c>
      <c r="F50" s="83">
        <f t="shared" si="3"/>
        <v>0</v>
      </c>
      <c r="G50" s="83">
        <f t="shared" si="3"/>
        <v>0</v>
      </c>
      <c r="H50" s="83">
        <f t="shared" si="3"/>
        <v>0</v>
      </c>
      <c r="I50" s="83">
        <f t="shared" si="3"/>
        <v>0</v>
      </c>
      <c r="J50" s="83">
        <f t="shared" si="3"/>
        <v>0</v>
      </c>
      <c r="K50" s="83">
        <f t="shared" si="3"/>
        <v>0</v>
      </c>
      <c r="L50" s="83">
        <f t="shared" si="3"/>
        <v>0</v>
      </c>
      <c r="M50" s="83">
        <f t="shared" si="3"/>
        <v>0</v>
      </c>
      <c r="N50" s="83">
        <f t="shared" si="3"/>
        <v>0</v>
      </c>
      <c r="O50" s="83">
        <f t="shared" si="3"/>
        <v>0</v>
      </c>
      <c r="P50" s="83">
        <f t="shared" si="3"/>
        <v>0</v>
      </c>
      <c r="Q50" s="83">
        <f t="shared" si="3"/>
        <v>0</v>
      </c>
      <c r="R50" s="83">
        <f t="shared" si="3"/>
        <v>0</v>
      </c>
      <c r="S50" s="83">
        <f t="shared" si="3"/>
        <v>0</v>
      </c>
      <c r="T50" s="83">
        <f t="shared" si="3"/>
        <v>0</v>
      </c>
      <c r="U50" s="83">
        <f t="shared" si="3"/>
        <v>0</v>
      </c>
      <c r="V50" s="66">
        <f t="shared" si="3"/>
        <v>0</v>
      </c>
      <c r="W50" s="156"/>
    </row>
    <row r="51" spans="1:23" ht="11" thickBot="1" x14ac:dyDescent="0.4">
      <c r="A51" s="161"/>
      <c r="B51" s="171"/>
      <c r="C51" s="171"/>
      <c r="D51" s="171"/>
      <c r="E51" s="172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73"/>
    </row>
    <row r="52" spans="1:23" ht="71.5" x14ac:dyDescent="0.35">
      <c r="A52" s="71" t="s">
        <v>174</v>
      </c>
      <c r="B52" s="179" t="s">
        <v>192</v>
      </c>
      <c r="C52" s="179" t="s">
        <v>193</v>
      </c>
      <c r="D52" s="180" t="s">
        <v>194</v>
      </c>
      <c r="E52" s="180" t="s">
        <v>195</v>
      </c>
      <c r="F52" s="180" t="s">
        <v>196</v>
      </c>
      <c r="G52" s="180" t="s">
        <v>197</v>
      </c>
      <c r="H52" s="180" t="s">
        <v>198</v>
      </c>
      <c r="I52" s="180" t="s">
        <v>199</v>
      </c>
      <c r="J52" s="180" t="s">
        <v>200</v>
      </c>
      <c r="K52" s="180" t="s">
        <v>201</v>
      </c>
      <c r="L52" s="180" t="s">
        <v>202</v>
      </c>
      <c r="M52" s="180" t="s">
        <v>203</v>
      </c>
      <c r="N52" s="180" t="s">
        <v>204</v>
      </c>
      <c r="O52" s="180" t="s">
        <v>205</v>
      </c>
      <c r="P52" s="180" t="s">
        <v>206</v>
      </c>
      <c r="Q52" s="180" t="s">
        <v>207</v>
      </c>
      <c r="R52" s="180" t="s">
        <v>208</v>
      </c>
      <c r="S52" s="180" t="s">
        <v>209</v>
      </c>
      <c r="T52" s="180" t="s">
        <v>210</v>
      </c>
      <c r="U52" s="180" t="s">
        <v>211</v>
      </c>
      <c r="V52" s="181" t="s">
        <v>104</v>
      </c>
      <c r="W52" s="156"/>
    </row>
    <row r="53" spans="1:23" ht="11" thickBot="1" x14ac:dyDescent="0.4">
      <c r="A53" s="195"/>
      <c r="B53" s="196">
        <v>9886</v>
      </c>
      <c r="C53" s="196">
        <v>9887</v>
      </c>
      <c r="D53" s="188">
        <v>9850</v>
      </c>
      <c r="E53" s="188">
        <v>9851</v>
      </c>
      <c r="F53" s="188">
        <v>9857</v>
      </c>
      <c r="G53" s="188">
        <v>9858</v>
      </c>
      <c r="H53" s="188">
        <v>9859</v>
      </c>
      <c r="I53" s="188">
        <v>9860</v>
      </c>
      <c r="J53" s="188">
        <v>9861</v>
      </c>
      <c r="K53" s="188">
        <v>9867</v>
      </c>
      <c r="L53" s="188">
        <v>9870</v>
      </c>
      <c r="M53" s="188">
        <v>9874</v>
      </c>
      <c r="N53" s="188">
        <v>9875</v>
      </c>
      <c r="O53" s="188">
        <v>9884</v>
      </c>
      <c r="P53" s="188">
        <v>9885</v>
      </c>
      <c r="Q53" s="188">
        <v>9879</v>
      </c>
      <c r="R53" s="188">
        <v>9880</v>
      </c>
      <c r="S53" s="188">
        <v>9881</v>
      </c>
      <c r="T53" s="188">
        <v>9882</v>
      </c>
      <c r="U53" s="188">
        <v>9883</v>
      </c>
      <c r="V53" s="185"/>
      <c r="W53" s="156"/>
    </row>
    <row r="54" spans="1:23" x14ac:dyDescent="0.35">
      <c r="A54" s="147" t="s">
        <v>117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0">
        <f t="shared" ref="V54:V69" si="4">SUM(B54:U54)</f>
        <v>0</v>
      </c>
      <c r="W54" s="156"/>
    </row>
    <row r="55" spans="1:23" x14ac:dyDescent="0.35">
      <c r="A55" s="138" t="s">
        <v>106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0">
        <f t="shared" si="4"/>
        <v>0</v>
      </c>
      <c r="W55" s="156"/>
    </row>
    <row r="56" spans="1:23" x14ac:dyDescent="0.35">
      <c r="A56" s="138" t="s">
        <v>107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0">
        <f t="shared" si="4"/>
        <v>0</v>
      </c>
      <c r="W56" s="156"/>
    </row>
    <row r="57" spans="1:23" x14ac:dyDescent="0.35">
      <c r="A57" s="138" t="s">
        <v>108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0">
        <f t="shared" si="4"/>
        <v>0</v>
      </c>
      <c r="W57" s="156"/>
    </row>
    <row r="58" spans="1:23" x14ac:dyDescent="0.35">
      <c r="A58" s="138" t="s">
        <v>109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0">
        <f t="shared" si="4"/>
        <v>0</v>
      </c>
      <c r="W58" s="156"/>
    </row>
    <row r="59" spans="1:23" x14ac:dyDescent="0.35">
      <c r="A59" s="138" t="s">
        <v>110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0">
        <f t="shared" si="4"/>
        <v>0</v>
      </c>
      <c r="W59" s="156"/>
    </row>
    <row r="60" spans="1:23" x14ac:dyDescent="0.35">
      <c r="A60" s="138" t="s">
        <v>111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0">
        <f t="shared" si="4"/>
        <v>0</v>
      </c>
      <c r="W60" s="156"/>
    </row>
    <row r="61" spans="1:23" x14ac:dyDescent="0.35">
      <c r="A61" s="138" t="s">
        <v>112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0">
        <f t="shared" si="4"/>
        <v>0</v>
      </c>
      <c r="W61" s="156"/>
    </row>
    <row r="62" spans="1:23" x14ac:dyDescent="0.35">
      <c r="A62" s="138" t="s">
        <v>113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0">
        <f t="shared" si="4"/>
        <v>0</v>
      </c>
      <c r="W62" s="156"/>
    </row>
    <row r="63" spans="1:23" x14ac:dyDescent="0.35">
      <c r="A63" s="138" t="s">
        <v>114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0">
        <f t="shared" si="4"/>
        <v>0</v>
      </c>
      <c r="W63" s="156"/>
    </row>
    <row r="64" spans="1:23" x14ac:dyDescent="0.35">
      <c r="A64" s="138" t="s">
        <v>115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0">
        <f t="shared" si="4"/>
        <v>0</v>
      </c>
      <c r="W64" s="156"/>
    </row>
    <row r="65" spans="1:23" x14ac:dyDescent="0.35">
      <c r="A65" s="138" t="s">
        <v>116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0">
        <f t="shared" si="4"/>
        <v>0</v>
      </c>
      <c r="W65" s="156"/>
    </row>
    <row r="66" spans="1:23" x14ac:dyDescent="0.35">
      <c r="A66" s="138" t="s">
        <v>118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0">
        <f t="shared" si="4"/>
        <v>0</v>
      </c>
      <c r="W66" s="156"/>
    </row>
    <row r="67" spans="1:23" x14ac:dyDescent="0.35">
      <c r="A67" s="141" t="s">
        <v>56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0">
        <f t="shared" si="4"/>
        <v>0</v>
      </c>
      <c r="W67" s="156"/>
    </row>
    <row r="68" spans="1:23" x14ac:dyDescent="0.35">
      <c r="A68" s="141" t="s">
        <v>56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0">
        <f t="shared" si="4"/>
        <v>0</v>
      </c>
      <c r="W68" s="156"/>
    </row>
    <row r="69" spans="1:23" ht="11" thickBot="1" x14ac:dyDescent="0.4">
      <c r="A69" s="142" t="s">
        <v>143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0">
        <f t="shared" si="4"/>
        <v>0</v>
      </c>
      <c r="W69" s="156"/>
    </row>
    <row r="70" spans="1:23" ht="11" thickBot="1" x14ac:dyDescent="0.4">
      <c r="A70" s="65" t="s">
        <v>181</v>
      </c>
      <c r="B70" s="84">
        <f>SUM(B54:B69)</f>
        <v>0</v>
      </c>
      <c r="C70" s="84">
        <f t="shared" ref="C70:V70" si="5">SUM(C54:C69)</f>
        <v>0</v>
      </c>
      <c r="D70" s="84">
        <f t="shared" si="5"/>
        <v>0</v>
      </c>
      <c r="E70" s="84">
        <f t="shared" si="5"/>
        <v>0</v>
      </c>
      <c r="F70" s="84">
        <f t="shared" si="5"/>
        <v>0</v>
      </c>
      <c r="G70" s="84">
        <f t="shared" si="5"/>
        <v>0</v>
      </c>
      <c r="H70" s="84">
        <f t="shared" si="5"/>
        <v>0</v>
      </c>
      <c r="I70" s="84">
        <f t="shared" si="5"/>
        <v>0</v>
      </c>
      <c r="J70" s="84">
        <f t="shared" si="5"/>
        <v>0</v>
      </c>
      <c r="K70" s="84">
        <f t="shared" si="5"/>
        <v>0</v>
      </c>
      <c r="L70" s="84">
        <f t="shared" si="5"/>
        <v>0</v>
      </c>
      <c r="M70" s="84">
        <f t="shared" si="5"/>
        <v>0</v>
      </c>
      <c r="N70" s="84">
        <f t="shared" si="5"/>
        <v>0</v>
      </c>
      <c r="O70" s="84">
        <f t="shared" si="5"/>
        <v>0</v>
      </c>
      <c r="P70" s="84">
        <f t="shared" si="5"/>
        <v>0</v>
      </c>
      <c r="Q70" s="84">
        <f t="shared" si="5"/>
        <v>0</v>
      </c>
      <c r="R70" s="84">
        <f t="shared" si="5"/>
        <v>0</v>
      </c>
      <c r="S70" s="84">
        <f t="shared" si="5"/>
        <v>0</v>
      </c>
      <c r="T70" s="84">
        <f t="shared" si="5"/>
        <v>0</v>
      </c>
      <c r="U70" s="84">
        <f t="shared" si="5"/>
        <v>0</v>
      </c>
      <c r="V70" s="84">
        <f t="shared" si="5"/>
        <v>0</v>
      </c>
      <c r="W70" s="156"/>
    </row>
    <row r="71" spans="1:23" ht="11" thickBot="1" x14ac:dyDescent="0.4">
      <c r="A71" s="161"/>
      <c r="B71" s="171"/>
      <c r="C71" s="171"/>
      <c r="D71" s="171"/>
      <c r="E71" s="172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73"/>
    </row>
    <row r="72" spans="1:23" ht="71.5" x14ac:dyDescent="0.35">
      <c r="A72" s="71" t="s">
        <v>175</v>
      </c>
      <c r="B72" s="179" t="s">
        <v>192</v>
      </c>
      <c r="C72" s="179" t="s">
        <v>193</v>
      </c>
      <c r="D72" s="180" t="s">
        <v>194</v>
      </c>
      <c r="E72" s="180" t="s">
        <v>195</v>
      </c>
      <c r="F72" s="180" t="s">
        <v>196</v>
      </c>
      <c r="G72" s="180" t="s">
        <v>197</v>
      </c>
      <c r="H72" s="180" t="s">
        <v>198</v>
      </c>
      <c r="I72" s="180" t="s">
        <v>199</v>
      </c>
      <c r="J72" s="180" t="s">
        <v>200</v>
      </c>
      <c r="K72" s="180" t="s">
        <v>201</v>
      </c>
      <c r="L72" s="180" t="s">
        <v>202</v>
      </c>
      <c r="M72" s="180" t="s">
        <v>203</v>
      </c>
      <c r="N72" s="180" t="s">
        <v>204</v>
      </c>
      <c r="O72" s="180" t="s">
        <v>205</v>
      </c>
      <c r="P72" s="180" t="s">
        <v>206</v>
      </c>
      <c r="Q72" s="180" t="s">
        <v>207</v>
      </c>
      <c r="R72" s="180" t="s">
        <v>208</v>
      </c>
      <c r="S72" s="180" t="s">
        <v>209</v>
      </c>
      <c r="T72" s="180" t="s">
        <v>210</v>
      </c>
      <c r="U72" s="180" t="s">
        <v>211</v>
      </c>
      <c r="V72" s="181" t="s">
        <v>104</v>
      </c>
      <c r="W72" s="156"/>
    </row>
    <row r="73" spans="1:23" ht="11" thickBot="1" x14ac:dyDescent="0.4">
      <c r="A73" s="195"/>
      <c r="B73" s="196">
        <v>9886</v>
      </c>
      <c r="C73" s="196">
        <v>9887</v>
      </c>
      <c r="D73" s="188">
        <v>9850</v>
      </c>
      <c r="E73" s="188">
        <v>9851</v>
      </c>
      <c r="F73" s="188">
        <v>9857</v>
      </c>
      <c r="G73" s="188">
        <v>9858</v>
      </c>
      <c r="H73" s="188">
        <v>9859</v>
      </c>
      <c r="I73" s="188">
        <v>9860</v>
      </c>
      <c r="J73" s="188">
        <v>9861</v>
      </c>
      <c r="K73" s="188">
        <v>9867</v>
      </c>
      <c r="L73" s="188">
        <v>9870</v>
      </c>
      <c r="M73" s="188">
        <v>9874</v>
      </c>
      <c r="N73" s="188">
        <v>9875</v>
      </c>
      <c r="O73" s="188">
        <v>9884</v>
      </c>
      <c r="P73" s="188">
        <v>9885</v>
      </c>
      <c r="Q73" s="188">
        <v>9879</v>
      </c>
      <c r="R73" s="188">
        <v>9880</v>
      </c>
      <c r="S73" s="188">
        <v>9881</v>
      </c>
      <c r="T73" s="188">
        <v>9882</v>
      </c>
      <c r="U73" s="188">
        <v>9883</v>
      </c>
      <c r="V73" s="185"/>
      <c r="W73" s="156"/>
    </row>
    <row r="74" spans="1:23" x14ac:dyDescent="0.35">
      <c r="A74" s="147" t="s">
        <v>117</v>
      </c>
      <c r="B74" s="199">
        <v>0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8">
        <f t="shared" ref="V74:V89" si="6">SUM(B74:U74)</f>
        <v>0</v>
      </c>
      <c r="W74" s="156"/>
    </row>
    <row r="75" spans="1:23" x14ac:dyDescent="0.35">
      <c r="A75" s="138" t="s">
        <v>106</v>
      </c>
      <c r="B75" s="139">
        <v>0</v>
      </c>
      <c r="C75" s="139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98">
        <f t="shared" si="6"/>
        <v>0</v>
      </c>
      <c r="W75" s="156"/>
    </row>
    <row r="76" spans="1:23" x14ac:dyDescent="0.35">
      <c r="A76" s="138" t="s">
        <v>107</v>
      </c>
      <c r="B76" s="139">
        <v>0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>
        <v>0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98">
        <f t="shared" si="6"/>
        <v>0</v>
      </c>
      <c r="W76" s="156"/>
    </row>
    <row r="77" spans="1:23" x14ac:dyDescent="0.35">
      <c r="A77" s="138" t="s">
        <v>108</v>
      </c>
      <c r="B77" s="139">
        <v>0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98">
        <f t="shared" si="6"/>
        <v>0</v>
      </c>
      <c r="W77" s="156"/>
    </row>
    <row r="78" spans="1:23" x14ac:dyDescent="0.35">
      <c r="A78" s="138" t="s">
        <v>109</v>
      </c>
      <c r="B78" s="139">
        <v>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98">
        <f t="shared" si="6"/>
        <v>0</v>
      </c>
      <c r="W78" s="156"/>
    </row>
    <row r="79" spans="1:23" x14ac:dyDescent="0.35">
      <c r="A79" s="138" t="s">
        <v>110</v>
      </c>
      <c r="B79" s="139">
        <v>0</v>
      </c>
      <c r="C79" s="139">
        <v>0</v>
      </c>
      <c r="D79" s="139">
        <v>0</v>
      </c>
      <c r="E79" s="139"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98">
        <f t="shared" si="6"/>
        <v>0</v>
      </c>
      <c r="W79" s="156"/>
    </row>
    <row r="80" spans="1:23" x14ac:dyDescent="0.35">
      <c r="A80" s="138" t="s">
        <v>111</v>
      </c>
      <c r="B80" s="139">
        <v>0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98">
        <f t="shared" si="6"/>
        <v>0</v>
      </c>
      <c r="W80" s="156"/>
    </row>
    <row r="81" spans="1:23" x14ac:dyDescent="0.35">
      <c r="A81" s="138" t="s">
        <v>112</v>
      </c>
      <c r="B81" s="139">
        <v>0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98">
        <f t="shared" si="6"/>
        <v>0</v>
      </c>
      <c r="W81" s="156"/>
    </row>
    <row r="82" spans="1:23" x14ac:dyDescent="0.35">
      <c r="A82" s="138" t="s">
        <v>113</v>
      </c>
      <c r="B82" s="139">
        <v>0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98">
        <f t="shared" si="6"/>
        <v>0</v>
      </c>
      <c r="W82" s="156"/>
    </row>
    <row r="83" spans="1:23" x14ac:dyDescent="0.35">
      <c r="A83" s="138" t="s">
        <v>114</v>
      </c>
      <c r="B83" s="139">
        <v>0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98">
        <f t="shared" si="6"/>
        <v>0</v>
      </c>
      <c r="W83" s="156"/>
    </row>
    <row r="84" spans="1:23" x14ac:dyDescent="0.35">
      <c r="A84" s="138" t="s">
        <v>115</v>
      </c>
      <c r="B84" s="139">
        <v>0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>
        <v>0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98">
        <f t="shared" si="6"/>
        <v>0</v>
      </c>
      <c r="W84" s="156"/>
    </row>
    <row r="85" spans="1:23" x14ac:dyDescent="0.35">
      <c r="A85" s="138" t="s">
        <v>116</v>
      </c>
      <c r="B85" s="139">
        <v>0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98">
        <f t="shared" si="6"/>
        <v>0</v>
      </c>
      <c r="W85" s="156"/>
    </row>
    <row r="86" spans="1:23" x14ac:dyDescent="0.35">
      <c r="A86" s="138" t="s">
        <v>118</v>
      </c>
      <c r="B86" s="139">
        <v>0</v>
      </c>
      <c r="C86" s="139">
        <v>0</v>
      </c>
      <c r="D86" s="139">
        <v>0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98">
        <f t="shared" si="6"/>
        <v>0</v>
      </c>
      <c r="W86" s="156"/>
    </row>
    <row r="87" spans="1:23" x14ac:dyDescent="0.35">
      <c r="A87" s="141" t="s">
        <v>74</v>
      </c>
      <c r="B87" s="139">
        <v>0</v>
      </c>
      <c r="C87" s="139">
        <v>0</v>
      </c>
      <c r="D87" s="139">
        <v>0</v>
      </c>
      <c r="E87" s="139"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0</v>
      </c>
      <c r="V87" s="198">
        <f t="shared" si="6"/>
        <v>0</v>
      </c>
      <c r="W87" s="156"/>
    </row>
    <row r="88" spans="1:23" x14ac:dyDescent="0.35">
      <c r="A88" s="141" t="s">
        <v>74</v>
      </c>
      <c r="B88" s="139">
        <v>0</v>
      </c>
      <c r="C88" s="139">
        <v>0</v>
      </c>
      <c r="D88" s="139">
        <v>0</v>
      </c>
      <c r="E88" s="139">
        <v>0</v>
      </c>
      <c r="F88" s="139">
        <v>0</v>
      </c>
      <c r="G88" s="139">
        <v>0</v>
      </c>
      <c r="H88" s="139">
        <v>0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v>0</v>
      </c>
      <c r="V88" s="198">
        <f t="shared" si="6"/>
        <v>0</v>
      </c>
      <c r="W88" s="156"/>
    </row>
    <row r="89" spans="1:23" ht="11" thickBot="1" x14ac:dyDescent="0.4">
      <c r="A89" s="142" t="s">
        <v>143</v>
      </c>
      <c r="B89" s="143">
        <v>0</v>
      </c>
      <c r="C89" s="143">
        <v>0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O89" s="143">
        <v>0</v>
      </c>
      <c r="P89" s="143">
        <v>0</v>
      </c>
      <c r="Q89" s="143">
        <v>0</v>
      </c>
      <c r="R89" s="143">
        <v>0</v>
      </c>
      <c r="S89" s="143">
        <v>0</v>
      </c>
      <c r="T89" s="143">
        <v>0</v>
      </c>
      <c r="U89" s="143">
        <v>0</v>
      </c>
      <c r="V89" s="198">
        <f t="shared" si="6"/>
        <v>0</v>
      </c>
      <c r="W89" s="156"/>
    </row>
    <row r="90" spans="1:23" ht="11" thickBot="1" x14ac:dyDescent="0.4">
      <c r="A90" s="123" t="s">
        <v>169</v>
      </c>
      <c r="B90" s="204">
        <f>SUM(B74:B89)</f>
        <v>0</v>
      </c>
      <c r="C90" s="204">
        <f t="shared" ref="C90:V90" si="7">SUM(C74:C89)</f>
        <v>0</v>
      </c>
      <c r="D90" s="204">
        <f t="shared" si="7"/>
        <v>0</v>
      </c>
      <c r="E90" s="204">
        <f t="shared" si="7"/>
        <v>0</v>
      </c>
      <c r="F90" s="204">
        <f t="shared" si="7"/>
        <v>0</v>
      </c>
      <c r="G90" s="204">
        <f t="shared" si="7"/>
        <v>0</v>
      </c>
      <c r="H90" s="204">
        <f t="shared" si="7"/>
        <v>0</v>
      </c>
      <c r="I90" s="204">
        <f t="shared" si="7"/>
        <v>0</v>
      </c>
      <c r="J90" s="204">
        <f t="shared" si="7"/>
        <v>0</v>
      </c>
      <c r="K90" s="204">
        <f t="shared" si="7"/>
        <v>0</v>
      </c>
      <c r="L90" s="204">
        <f t="shared" si="7"/>
        <v>0</v>
      </c>
      <c r="M90" s="204">
        <f t="shared" si="7"/>
        <v>0</v>
      </c>
      <c r="N90" s="204">
        <f t="shared" si="7"/>
        <v>0</v>
      </c>
      <c r="O90" s="204">
        <f t="shared" si="7"/>
        <v>0</v>
      </c>
      <c r="P90" s="204">
        <f t="shared" si="7"/>
        <v>0</v>
      </c>
      <c r="Q90" s="204">
        <f t="shared" si="7"/>
        <v>0</v>
      </c>
      <c r="R90" s="204">
        <f t="shared" si="7"/>
        <v>0</v>
      </c>
      <c r="S90" s="204">
        <f t="shared" si="7"/>
        <v>0</v>
      </c>
      <c r="T90" s="204">
        <f t="shared" si="7"/>
        <v>0</v>
      </c>
      <c r="U90" s="204">
        <f t="shared" si="7"/>
        <v>0</v>
      </c>
      <c r="V90" s="204">
        <f t="shared" si="7"/>
        <v>0</v>
      </c>
      <c r="W90" s="156"/>
    </row>
    <row r="91" spans="1:23" s="177" customFormat="1" ht="11" thickBot="1" x14ac:dyDescent="0.4">
      <c r="A91" s="174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6"/>
    </row>
    <row r="92" spans="1:23" ht="71.5" x14ac:dyDescent="0.35">
      <c r="A92" s="71" t="s">
        <v>176</v>
      </c>
      <c r="B92" s="179" t="s">
        <v>192</v>
      </c>
      <c r="C92" s="179" t="s">
        <v>193</v>
      </c>
      <c r="D92" s="180" t="s">
        <v>194</v>
      </c>
      <c r="E92" s="180" t="s">
        <v>195</v>
      </c>
      <c r="F92" s="180" t="s">
        <v>196</v>
      </c>
      <c r="G92" s="180" t="s">
        <v>197</v>
      </c>
      <c r="H92" s="180" t="s">
        <v>198</v>
      </c>
      <c r="I92" s="180" t="s">
        <v>199</v>
      </c>
      <c r="J92" s="180" t="s">
        <v>200</v>
      </c>
      <c r="K92" s="180" t="s">
        <v>201</v>
      </c>
      <c r="L92" s="180" t="s">
        <v>202</v>
      </c>
      <c r="M92" s="180" t="s">
        <v>203</v>
      </c>
      <c r="N92" s="180" t="s">
        <v>204</v>
      </c>
      <c r="O92" s="180" t="s">
        <v>205</v>
      </c>
      <c r="P92" s="180" t="s">
        <v>206</v>
      </c>
      <c r="Q92" s="180" t="s">
        <v>207</v>
      </c>
      <c r="R92" s="180" t="s">
        <v>208</v>
      </c>
      <c r="S92" s="180" t="s">
        <v>209</v>
      </c>
      <c r="T92" s="180" t="s">
        <v>210</v>
      </c>
      <c r="U92" s="180" t="s">
        <v>211</v>
      </c>
      <c r="V92" s="181" t="s">
        <v>104</v>
      </c>
      <c r="W92" s="156"/>
    </row>
    <row r="93" spans="1:23" ht="11" thickBot="1" x14ac:dyDescent="0.4">
      <c r="A93" s="195"/>
      <c r="B93" s="196">
        <v>9886</v>
      </c>
      <c r="C93" s="196">
        <v>9887</v>
      </c>
      <c r="D93" s="188">
        <v>9850</v>
      </c>
      <c r="E93" s="188">
        <v>9851</v>
      </c>
      <c r="F93" s="188">
        <v>9857</v>
      </c>
      <c r="G93" s="188">
        <v>9858</v>
      </c>
      <c r="H93" s="188">
        <v>9859</v>
      </c>
      <c r="I93" s="188">
        <v>9860</v>
      </c>
      <c r="J93" s="188">
        <v>9861</v>
      </c>
      <c r="K93" s="188">
        <v>9867</v>
      </c>
      <c r="L93" s="188">
        <v>9870</v>
      </c>
      <c r="M93" s="188">
        <v>9874</v>
      </c>
      <c r="N93" s="188">
        <v>9875</v>
      </c>
      <c r="O93" s="188">
        <v>9884</v>
      </c>
      <c r="P93" s="188">
        <v>9885</v>
      </c>
      <c r="Q93" s="188">
        <v>9879</v>
      </c>
      <c r="R93" s="188">
        <v>9880</v>
      </c>
      <c r="S93" s="188">
        <v>9881</v>
      </c>
      <c r="T93" s="188">
        <v>9882</v>
      </c>
      <c r="U93" s="188">
        <v>9883</v>
      </c>
      <c r="V93" s="185"/>
      <c r="W93" s="156"/>
    </row>
    <row r="94" spans="1:23" x14ac:dyDescent="0.35">
      <c r="A94" s="147" t="s">
        <v>117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0">
        <f t="shared" ref="V94:V109" si="8">SUM(B94:U94)</f>
        <v>0</v>
      </c>
      <c r="W94" s="156"/>
    </row>
    <row r="95" spans="1:23" x14ac:dyDescent="0.35">
      <c r="A95" s="138" t="s">
        <v>106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0">
        <f t="shared" si="8"/>
        <v>0</v>
      </c>
      <c r="W95" s="156"/>
    </row>
    <row r="96" spans="1:23" x14ac:dyDescent="0.35">
      <c r="A96" s="138" t="s">
        <v>107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0">
        <f t="shared" si="8"/>
        <v>0</v>
      </c>
      <c r="W96" s="156"/>
    </row>
    <row r="97" spans="1:23" x14ac:dyDescent="0.35">
      <c r="A97" s="138" t="s">
        <v>108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0">
        <f t="shared" si="8"/>
        <v>0</v>
      </c>
      <c r="W97" s="156"/>
    </row>
    <row r="98" spans="1:23" x14ac:dyDescent="0.35">
      <c r="A98" s="138" t="s">
        <v>109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0">
        <f t="shared" si="8"/>
        <v>0</v>
      </c>
      <c r="W98" s="156"/>
    </row>
    <row r="99" spans="1:23" x14ac:dyDescent="0.35">
      <c r="A99" s="138" t="s">
        <v>110</v>
      </c>
      <c r="B99" s="202">
        <v>0</v>
      </c>
      <c r="C99" s="202">
        <v>0</v>
      </c>
      <c r="D99" s="202">
        <v>0</v>
      </c>
      <c r="E99" s="202">
        <v>0</v>
      </c>
      <c r="F99" s="202">
        <v>0</v>
      </c>
      <c r="G99" s="202">
        <v>0</v>
      </c>
      <c r="H99" s="202">
        <v>0</v>
      </c>
      <c r="I99" s="202">
        <v>0</v>
      </c>
      <c r="J99" s="202">
        <v>0</v>
      </c>
      <c r="K99" s="202">
        <v>0</v>
      </c>
      <c r="L99" s="202">
        <v>0</v>
      </c>
      <c r="M99" s="202">
        <v>0</v>
      </c>
      <c r="N99" s="202">
        <v>0</v>
      </c>
      <c r="O99" s="202">
        <v>0</v>
      </c>
      <c r="P99" s="202">
        <v>0</v>
      </c>
      <c r="Q99" s="202">
        <v>0</v>
      </c>
      <c r="R99" s="202">
        <v>0</v>
      </c>
      <c r="S99" s="202">
        <v>0</v>
      </c>
      <c r="T99" s="202">
        <v>0</v>
      </c>
      <c r="U99" s="202">
        <v>0</v>
      </c>
      <c r="V99" s="200">
        <f t="shared" si="8"/>
        <v>0</v>
      </c>
      <c r="W99" s="156"/>
    </row>
    <row r="100" spans="1:23" x14ac:dyDescent="0.35">
      <c r="A100" s="138" t="s">
        <v>111</v>
      </c>
      <c r="B100" s="202">
        <v>0</v>
      </c>
      <c r="C100" s="202">
        <v>0</v>
      </c>
      <c r="D100" s="202">
        <v>0</v>
      </c>
      <c r="E100" s="202">
        <v>0</v>
      </c>
      <c r="F100" s="202">
        <v>0</v>
      </c>
      <c r="G100" s="202">
        <v>0</v>
      </c>
      <c r="H100" s="202">
        <v>0</v>
      </c>
      <c r="I100" s="202">
        <v>0</v>
      </c>
      <c r="J100" s="202">
        <v>0</v>
      </c>
      <c r="K100" s="202">
        <v>0</v>
      </c>
      <c r="L100" s="202">
        <v>0</v>
      </c>
      <c r="M100" s="202">
        <v>0</v>
      </c>
      <c r="N100" s="202">
        <v>0</v>
      </c>
      <c r="O100" s="202">
        <v>0</v>
      </c>
      <c r="P100" s="202">
        <v>0</v>
      </c>
      <c r="Q100" s="202">
        <v>0</v>
      </c>
      <c r="R100" s="202">
        <v>0</v>
      </c>
      <c r="S100" s="202">
        <v>0</v>
      </c>
      <c r="T100" s="202">
        <v>0</v>
      </c>
      <c r="U100" s="202">
        <v>0</v>
      </c>
      <c r="V100" s="200">
        <f t="shared" si="8"/>
        <v>0</v>
      </c>
      <c r="W100" s="156"/>
    </row>
    <row r="101" spans="1:23" x14ac:dyDescent="0.35">
      <c r="A101" s="138" t="s">
        <v>112</v>
      </c>
      <c r="B101" s="202">
        <v>0</v>
      </c>
      <c r="C101" s="202">
        <v>0</v>
      </c>
      <c r="D101" s="202">
        <v>0</v>
      </c>
      <c r="E101" s="202">
        <v>0</v>
      </c>
      <c r="F101" s="202">
        <v>0</v>
      </c>
      <c r="G101" s="202">
        <v>0</v>
      </c>
      <c r="H101" s="202">
        <v>0</v>
      </c>
      <c r="I101" s="202">
        <v>0</v>
      </c>
      <c r="J101" s="202">
        <v>0</v>
      </c>
      <c r="K101" s="202">
        <v>0</v>
      </c>
      <c r="L101" s="202">
        <v>0</v>
      </c>
      <c r="M101" s="202">
        <v>0</v>
      </c>
      <c r="N101" s="202">
        <v>0</v>
      </c>
      <c r="O101" s="202">
        <v>0</v>
      </c>
      <c r="P101" s="202">
        <v>0</v>
      </c>
      <c r="Q101" s="202">
        <v>0</v>
      </c>
      <c r="R101" s="202">
        <v>0</v>
      </c>
      <c r="S101" s="202">
        <v>0</v>
      </c>
      <c r="T101" s="202">
        <v>0</v>
      </c>
      <c r="U101" s="202">
        <v>0</v>
      </c>
      <c r="V101" s="200">
        <f t="shared" si="8"/>
        <v>0</v>
      </c>
      <c r="W101" s="156"/>
    </row>
    <row r="102" spans="1:23" x14ac:dyDescent="0.35">
      <c r="A102" s="138" t="s">
        <v>113</v>
      </c>
      <c r="B102" s="202">
        <v>0</v>
      </c>
      <c r="C102" s="202">
        <v>0</v>
      </c>
      <c r="D102" s="202">
        <v>0</v>
      </c>
      <c r="E102" s="202">
        <v>0</v>
      </c>
      <c r="F102" s="202">
        <v>0</v>
      </c>
      <c r="G102" s="202">
        <v>0</v>
      </c>
      <c r="H102" s="202">
        <v>0</v>
      </c>
      <c r="I102" s="202">
        <v>0</v>
      </c>
      <c r="J102" s="202">
        <v>0</v>
      </c>
      <c r="K102" s="202">
        <v>0</v>
      </c>
      <c r="L102" s="202">
        <v>0</v>
      </c>
      <c r="M102" s="202">
        <v>0</v>
      </c>
      <c r="N102" s="202">
        <v>0</v>
      </c>
      <c r="O102" s="202">
        <v>0</v>
      </c>
      <c r="P102" s="202">
        <v>0</v>
      </c>
      <c r="Q102" s="202">
        <v>0</v>
      </c>
      <c r="R102" s="202">
        <v>0</v>
      </c>
      <c r="S102" s="202">
        <v>0</v>
      </c>
      <c r="T102" s="202">
        <v>0</v>
      </c>
      <c r="U102" s="202">
        <v>0</v>
      </c>
      <c r="V102" s="200">
        <f t="shared" si="8"/>
        <v>0</v>
      </c>
      <c r="W102" s="156"/>
    </row>
    <row r="103" spans="1:23" x14ac:dyDescent="0.35">
      <c r="A103" s="138" t="s">
        <v>114</v>
      </c>
      <c r="B103" s="202">
        <v>0</v>
      </c>
      <c r="C103" s="202">
        <v>0</v>
      </c>
      <c r="D103" s="202">
        <v>0</v>
      </c>
      <c r="E103" s="202">
        <v>0</v>
      </c>
      <c r="F103" s="202">
        <v>0</v>
      </c>
      <c r="G103" s="202">
        <v>0</v>
      </c>
      <c r="H103" s="202">
        <v>0</v>
      </c>
      <c r="I103" s="202">
        <v>0</v>
      </c>
      <c r="J103" s="202">
        <v>0</v>
      </c>
      <c r="K103" s="202">
        <v>0</v>
      </c>
      <c r="L103" s="202">
        <v>0</v>
      </c>
      <c r="M103" s="202">
        <v>0</v>
      </c>
      <c r="N103" s="202">
        <v>0</v>
      </c>
      <c r="O103" s="202">
        <v>0</v>
      </c>
      <c r="P103" s="202">
        <v>0</v>
      </c>
      <c r="Q103" s="202">
        <v>0</v>
      </c>
      <c r="R103" s="202">
        <v>0</v>
      </c>
      <c r="S103" s="202">
        <v>0</v>
      </c>
      <c r="T103" s="202">
        <v>0</v>
      </c>
      <c r="U103" s="202">
        <v>0</v>
      </c>
      <c r="V103" s="200">
        <f t="shared" si="8"/>
        <v>0</v>
      </c>
      <c r="W103" s="156"/>
    </row>
    <row r="104" spans="1:23" x14ac:dyDescent="0.35">
      <c r="A104" s="138" t="s">
        <v>115</v>
      </c>
      <c r="B104" s="202">
        <v>0</v>
      </c>
      <c r="C104" s="202">
        <v>0</v>
      </c>
      <c r="D104" s="202">
        <v>0</v>
      </c>
      <c r="E104" s="202">
        <v>0</v>
      </c>
      <c r="F104" s="202">
        <v>0</v>
      </c>
      <c r="G104" s="202">
        <v>0</v>
      </c>
      <c r="H104" s="202">
        <v>0</v>
      </c>
      <c r="I104" s="202">
        <v>0</v>
      </c>
      <c r="J104" s="202">
        <v>0</v>
      </c>
      <c r="K104" s="202">
        <v>0</v>
      </c>
      <c r="L104" s="202">
        <v>0</v>
      </c>
      <c r="M104" s="202">
        <v>0</v>
      </c>
      <c r="N104" s="202">
        <v>0</v>
      </c>
      <c r="O104" s="202">
        <v>0</v>
      </c>
      <c r="P104" s="202">
        <v>0</v>
      </c>
      <c r="Q104" s="202">
        <v>0</v>
      </c>
      <c r="R104" s="202">
        <v>0</v>
      </c>
      <c r="S104" s="202">
        <v>0</v>
      </c>
      <c r="T104" s="202">
        <v>0</v>
      </c>
      <c r="U104" s="202">
        <v>0</v>
      </c>
      <c r="V104" s="200">
        <f t="shared" si="8"/>
        <v>0</v>
      </c>
      <c r="W104" s="156"/>
    </row>
    <row r="105" spans="1:23" x14ac:dyDescent="0.35">
      <c r="A105" s="138" t="s">
        <v>116</v>
      </c>
      <c r="B105" s="202">
        <v>0</v>
      </c>
      <c r="C105" s="202">
        <v>0</v>
      </c>
      <c r="D105" s="202">
        <v>0</v>
      </c>
      <c r="E105" s="202">
        <v>0</v>
      </c>
      <c r="F105" s="202">
        <v>0</v>
      </c>
      <c r="G105" s="202">
        <v>0</v>
      </c>
      <c r="H105" s="202">
        <v>0</v>
      </c>
      <c r="I105" s="202">
        <v>0</v>
      </c>
      <c r="J105" s="202">
        <v>0</v>
      </c>
      <c r="K105" s="202">
        <v>0</v>
      </c>
      <c r="L105" s="202">
        <v>0</v>
      </c>
      <c r="M105" s="202">
        <v>0</v>
      </c>
      <c r="N105" s="202">
        <v>0</v>
      </c>
      <c r="O105" s="202">
        <v>0</v>
      </c>
      <c r="P105" s="202">
        <v>0</v>
      </c>
      <c r="Q105" s="202">
        <v>0</v>
      </c>
      <c r="R105" s="202">
        <v>0</v>
      </c>
      <c r="S105" s="202">
        <v>0</v>
      </c>
      <c r="T105" s="202">
        <v>0</v>
      </c>
      <c r="U105" s="202">
        <v>0</v>
      </c>
      <c r="V105" s="200">
        <f t="shared" si="8"/>
        <v>0</v>
      </c>
      <c r="W105" s="156"/>
    </row>
    <row r="106" spans="1:23" x14ac:dyDescent="0.35">
      <c r="A106" s="138" t="s">
        <v>118</v>
      </c>
      <c r="B106" s="202">
        <v>0</v>
      </c>
      <c r="C106" s="202">
        <v>0</v>
      </c>
      <c r="D106" s="202">
        <v>0</v>
      </c>
      <c r="E106" s="202">
        <v>0</v>
      </c>
      <c r="F106" s="202">
        <v>0</v>
      </c>
      <c r="G106" s="202">
        <v>0</v>
      </c>
      <c r="H106" s="202">
        <v>0</v>
      </c>
      <c r="I106" s="202">
        <v>0</v>
      </c>
      <c r="J106" s="202">
        <v>0</v>
      </c>
      <c r="K106" s="202">
        <v>0</v>
      </c>
      <c r="L106" s="202">
        <v>0</v>
      </c>
      <c r="M106" s="202">
        <v>0</v>
      </c>
      <c r="N106" s="202">
        <v>0</v>
      </c>
      <c r="O106" s="202">
        <v>0</v>
      </c>
      <c r="P106" s="202">
        <v>0</v>
      </c>
      <c r="Q106" s="202">
        <v>0</v>
      </c>
      <c r="R106" s="202">
        <v>0</v>
      </c>
      <c r="S106" s="202">
        <v>0</v>
      </c>
      <c r="T106" s="202">
        <v>0</v>
      </c>
      <c r="U106" s="202">
        <v>0</v>
      </c>
      <c r="V106" s="200">
        <f t="shared" si="8"/>
        <v>0</v>
      </c>
      <c r="W106" s="156"/>
    </row>
    <row r="107" spans="1:23" x14ac:dyDescent="0.35">
      <c r="A107" s="141" t="s">
        <v>56</v>
      </c>
      <c r="B107" s="202">
        <v>0</v>
      </c>
      <c r="C107" s="202">
        <v>0</v>
      </c>
      <c r="D107" s="202">
        <v>0</v>
      </c>
      <c r="E107" s="202">
        <v>0</v>
      </c>
      <c r="F107" s="202">
        <v>0</v>
      </c>
      <c r="G107" s="202">
        <v>0</v>
      </c>
      <c r="H107" s="202">
        <v>0</v>
      </c>
      <c r="I107" s="202">
        <v>0</v>
      </c>
      <c r="J107" s="202">
        <v>0</v>
      </c>
      <c r="K107" s="202">
        <v>0</v>
      </c>
      <c r="L107" s="202">
        <v>0</v>
      </c>
      <c r="M107" s="202">
        <v>0</v>
      </c>
      <c r="N107" s="202">
        <v>0</v>
      </c>
      <c r="O107" s="202">
        <v>0</v>
      </c>
      <c r="P107" s="202">
        <v>0</v>
      </c>
      <c r="Q107" s="202">
        <v>0</v>
      </c>
      <c r="R107" s="202">
        <v>0</v>
      </c>
      <c r="S107" s="202">
        <v>0</v>
      </c>
      <c r="T107" s="202">
        <v>0</v>
      </c>
      <c r="U107" s="202">
        <v>0</v>
      </c>
      <c r="V107" s="200">
        <f t="shared" si="8"/>
        <v>0</v>
      </c>
      <c r="W107" s="156"/>
    </row>
    <row r="108" spans="1:23" x14ac:dyDescent="0.35">
      <c r="A108" s="141" t="s">
        <v>56</v>
      </c>
      <c r="B108" s="202">
        <v>0</v>
      </c>
      <c r="C108" s="202">
        <v>0</v>
      </c>
      <c r="D108" s="202">
        <v>0</v>
      </c>
      <c r="E108" s="202">
        <v>0</v>
      </c>
      <c r="F108" s="202">
        <v>0</v>
      </c>
      <c r="G108" s="202">
        <v>0</v>
      </c>
      <c r="H108" s="202">
        <v>0</v>
      </c>
      <c r="I108" s="202">
        <v>0</v>
      </c>
      <c r="J108" s="202">
        <v>0</v>
      </c>
      <c r="K108" s="202">
        <v>0</v>
      </c>
      <c r="L108" s="202">
        <v>0</v>
      </c>
      <c r="M108" s="202">
        <v>0</v>
      </c>
      <c r="N108" s="202">
        <v>0</v>
      </c>
      <c r="O108" s="202">
        <v>0</v>
      </c>
      <c r="P108" s="202">
        <v>0</v>
      </c>
      <c r="Q108" s="202">
        <v>0</v>
      </c>
      <c r="R108" s="202">
        <v>0</v>
      </c>
      <c r="S108" s="202">
        <v>0</v>
      </c>
      <c r="T108" s="202">
        <v>0</v>
      </c>
      <c r="U108" s="202">
        <v>0</v>
      </c>
      <c r="V108" s="200">
        <f t="shared" si="8"/>
        <v>0</v>
      </c>
      <c r="W108" s="156"/>
    </row>
    <row r="109" spans="1:23" ht="11" thickBot="1" x14ac:dyDescent="0.4">
      <c r="A109" s="142" t="s">
        <v>143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03">
        <v>0</v>
      </c>
      <c r="T109" s="203">
        <v>0</v>
      </c>
      <c r="U109" s="203">
        <v>0</v>
      </c>
      <c r="V109" s="200">
        <f t="shared" si="8"/>
        <v>0</v>
      </c>
      <c r="W109" s="156"/>
    </row>
    <row r="110" spans="1:23" ht="11" thickBot="1" x14ac:dyDescent="0.4">
      <c r="A110" s="65" t="s">
        <v>170</v>
      </c>
      <c r="B110" s="84">
        <f>SUM(B94:B109)</f>
        <v>0</v>
      </c>
      <c r="C110" s="84">
        <f t="shared" ref="C110:V110" si="9">SUM(C94:C109)</f>
        <v>0</v>
      </c>
      <c r="D110" s="84">
        <f t="shared" si="9"/>
        <v>0</v>
      </c>
      <c r="E110" s="84">
        <f t="shared" si="9"/>
        <v>0</v>
      </c>
      <c r="F110" s="84">
        <f t="shared" si="9"/>
        <v>0</v>
      </c>
      <c r="G110" s="84">
        <f t="shared" si="9"/>
        <v>0</v>
      </c>
      <c r="H110" s="84">
        <f t="shared" si="9"/>
        <v>0</v>
      </c>
      <c r="I110" s="84">
        <f t="shared" si="9"/>
        <v>0</v>
      </c>
      <c r="J110" s="84">
        <f t="shared" si="9"/>
        <v>0</v>
      </c>
      <c r="K110" s="84">
        <f t="shared" si="9"/>
        <v>0</v>
      </c>
      <c r="L110" s="84">
        <f t="shared" si="9"/>
        <v>0</v>
      </c>
      <c r="M110" s="84">
        <f t="shared" si="9"/>
        <v>0</v>
      </c>
      <c r="N110" s="84">
        <f t="shared" si="9"/>
        <v>0</v>
      </c>
      <c r="O110" s="84">
        <f t="shared" si="9"/>
        <v>0</v>
      </c>
      <c r="P110" s="84">
        <f t="shared" si="9"/>
        <v>0</v>
      </c>
      <c r="Q110" s="84">
        <f t="shared" si="9"/>
        <v>0</v>
      </c>
      <c r="R110" s="84">
        <f t="shared" si="9"/>
        <v>0</v>
      </c>
      <c r="S110" s="84">
        <f t="shared" si="9"/>
        <v>0</v>
      </c>
      <c r="T110" s="84">
        <f t="shared" si="9"/>
        <v>0</v>
      </c>
      <c r="U110" s="84">
        <f t="shared" si="9"/>
        <v>0</v>
      </c>
      <c r="V110" s="84">
        <f t="shared" si="9"/>
        <v>0</v>
      </c>
      <c r="W110" s="156"/>
    </row>
    <row r="111" spans="1:23" ht="11" thickBot="1" x14ac:dyDescent="0.4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78"/>
    </row>
    <row r="112" spans="1:23" ht="71.5" x14ac:dyDescent="0.35">
      <c r="A112" s="209" t="s">
        <v>185</v>
      </c>
      <c r="B112" s="180" t="s">
        <v>192</v>
      </c>
      <c r="C112" s="180" t="s">
        <v>193</v>
      </c>
      <c r="D112" s="180" t="s">
        <v>194</v>
      </c>
      <c r="E112" s="180" t="s">
        <v>195</v>
      </c>
      <c r="F112" s="180" t="s">
        <v>196</v>
      </c>
      <c r="G112" s="180" t="s">
        <v>197</v>
      </c>
      <c r="H112" s="180" t="s">
        <v>198</v>
      </c>
      <c r="I112" s="180" t="s">
        <v>199</v>
      </c>
      <c r="J112" s="180" t="s">
        <v>200</v>
      </c>
      <c r="K112" s="180" t="s">
        <v>201</v>
      </c>
      <c r="L112" s="180" t="s">
        <v>202</v>
      </c>
      <c r="M112" s="180" t="s">
        <v>203</v>
      </c>
      <c r="N112" s="180" t="s">
        <v>204</v>
      </c>
      <c r="O112" s="180" t="s">
        <v>205</v>
      </c>
      <c r="P112" s="180" t="s">
        <v>206</v>
      </c>
      <c r="Q112" s="180" t="s">
        <v>207</v>
      </c>
      <c r="R112" s="180" t="s">
        <v>208</v>
      </c>
      <c r="S112" s="180" t="s">
        <v>209</v>
      </c>
      <c r="T112" s="180" t="s">
        <v>210</v>
      </c>
      <c r="U112" s="180" t="s">
        <v>211</v>
      </c>
      <c r="V112" s="133" t="s">
        <v>104</v>
      </c>
      <c r="W112" s="156"/>
    </row>
    <row r="113" spans="1:23" ht="11" thickBot="1" x14ac:dyDescent="0.4">
      <c r="A113" s="210"/>
      <c r="B113" s="211">
        <v>9886</v>
      </c>
      <c r="C113" s="211">
        <v>9887</v>
      </c>
      <c r="D113" s="188">
        <v>9850</v>
      </c>
      <c r="E113" s="188">
        <v>9851</v>
      </c>
      <c r="F113" s="188">
        <v>9857</v>
      </c>
      <c r="G113" s="188">
        <v>9858</v>
      </c>
      <c r="H113" s="188">
        <v>9859</v>
      </c>
      <c r="I113" s="188">
        <v>9860</v>
      </c>
      <c r="J113" s="188">
        <v>9861</v>
      </c>
      <c r="K113" s="188">
        <v>9867</v>
      </c>
      <c r="L113" s="188">
        <v>9870</v>
      </c>
      <c r="M113" s="188">
        <v>9874</v>
      </c>
      <c r="N113" s="188">
        <v>9875</v>
      </c>
      <c r="O113" s="188">
        <v>9884</v>
      </c>
      <c r="P113" s="188">
        <v>9885</v>
      </c>
      <c r="Q113" s="188">
        <v>9879</v>
      </c>
      <c r="R113" s="188">
        <v>9880</v>
      </c>
      <c r="S113" s="188">
        <v>9881</v>
      </c>
      <c r="T113" s="188">
        <v>9882</v>
      </c>
      <c r="U113" s="188">
        <v>9883</v>
      </c>
      <c r="V113" s="205"/>
      <c r="W113" s="156"/>
    </row>
    <row r="114" spans="1:23" x14ac:dyDescent="0.35">
      <c r="A114" s="147" t="s">
        <v>33</v>
      </c>
      <c r="B114" s="212">
        <v>0</v>
      </c>
      <c r="C114" s="212">
        <v>0</v>
      </c>
      <c r="D114" s="212">
        <v>0</v>
      </c>
      <c r="E114" s="212">
        <v>0</v>
      </c>
      <c r="F114" s="212">
        <v>0</v>
      </c>
      <c r="G114" s="212">
        <v>0</v>
      </c>
      <c r="H114" s="212">
        <v>0</v>
      </c>
      <c r="I114" s="212">
        <v>0</v>
      </c>
      <c r="J114" s="212">
        <v>0</v>
      </c>
      <c r="K114" s="212">
        <v>0</v>
      </c>
      <c r="L114" s="212">
        <v>0</v>
      </c>
      <c r="M114" s="212">
        <v>0</v>
      </c>
      <c r="N114" s="212">
        <v>0</v>
      </c>
      <c r="O114" s="212">
        <v>0</v>
      </c>
      <c r="P114" s="212">
        <v>0</v>
      </c>
      <c r="Q114" s="212">
        <v>0</v>
      </c>
      <c r="R114" s="212">
        <v>0</v>
      </c>
      <c r="S114" s="212">
        <v>0</v>
      </c>
      <c r="T114" s="212">
        <v>0</v>
      </c>
      <c r="U114" s="212">
        <v>0</v>
      </c>
      <c r="V114" s="206">
        <f t="shared" ref="V114:V134" si="10">SUM(B114:U114)</f>
        <v>0</v>
      </c>
      <c r="W114" s="156"/>
    </row>
    <row r="115" spans="1:23" x14ac:dyDescent="0.35">
      <c r="A115" s="138" t="s">
        <v>34</v>
      </c>
      <c r="B115" s="213">
        <v>0</v>
      </c>
      <c r="C115" s="213">
        <v>0</v>
      </c>
      <c r="D115" s="213">
        <v>0</v>
      </c>
      <c r="E115" s="213">
        <v>0</v>
      </c>
      <c r="F115" s="213">
        <v>0</v>
      </c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07">
        <f t="shared" si="10"/>
        <v>0</v>
      </c>
      <c r="W115" s="156"/>
    </row>
    <row r="116" spans="1:23" x14ac:dyDescent="0.35">
      <c r="A116" s="138" t="s">
        <v>50</v>
      </c>
      <c r="B116" s="213">
        <v>0</v>
      </c>
      <c r="C116" s="213">
        <v>0</v>
      </c>
      <c r="D116" s="213">
        <v>0</v>
      </c>
      <c r="E116" s="213">
        <v>0</v>
      </c>
      <c r="F116" s="213">
        <v>0</v>
      </c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07">
        <f t="shared" si="10"/>
        <v>0</v>
      </c>
      <c r="W116" s="156"/>
    </row>
    <row r="117" spans="1:23" x14ac:dyDescent="0.35">
      <c r="A117" s="138" t="s">
        <v>51</v>
      </c>
      <c r="B117" s="213">
        <v>0</v>
      </c>
      <c r="C117" s="213">
        <v>0</v>
      </c>
      <c r="D117" s="213">
        <v>0</v>
      </c>
      <c r="E117" s="213">
        <v>0</v>
      </c>
      <c r="F117" s="213">
        <v>0</v>
      </c>
      <c r="G117" s="213">
        <v>0</v>
      </c>
      <c r="H117" s="213">
        <v>0</v>
      </c>
      <c r="I117" s="213">
        <v>0</v>
      </c>
      <c r="J117" s="213">
        <v>0</v>
      </c>
      <c r="K117" s="213">
        <v>0</v>
      </c>
      <c r="L117" s="213">
        <v>0</v>
      </c>
      <c r="M117" s="213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07">
        <f t="shared" si="10"/>
        <v>0</v>
      </c>
      <c r="W117" s="156"/>
    </row>
    <row r="118" spans="1:23" x14ac:dyDescent="0.35">
      <c r="A118" s="138" t="s">
        <v>35</v>
      </c>
      <c r="B118" s="213">
        <v>0</v>
      </c>
      <c r="C118" s="213">
        <v>0</v>
      </c>
      <c r="D118" s="213">
        <v>0</v>
      </c>
      <c r="E118" s="213">
        <v>0</v>
      </c>
      <c r="F118" s="213">
        <v>0</v>
      </c>
      <c r="G118" s="213">
        <v>0</v>
      </c>
      <c r="H118" s="213">
        <v>0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07">
        <f t="shared" si="10"/>
        <v>0</v>
      </c>
      <c r="W118" s="156"/>
    </row>
    <row r="119" spans="1:23" x14ac:dyDescent="0.35">
      <c r="A119" s="138" t="s">
        <v>36</v>
      </c>
      <c r="B119" s="213">
        <v>0</v>
      </c>
      <c r="C119" s="213">
        <v>0</v>
      </c>
      <c r="D119" s="213">
        <v>0</v>
      </c>
      <c r="E119" s="213">
        <v>0</v>
      </c>
      <c r="F119" s="213">
        <v>0</v>
      </c>
      <c r="G119" s="213">
        <v>0</v>
      </c>
      <c r="H119" s="213">
        <v>0</v>
      </c>
      <c r="I119" s="213">
        <v>0</v>
      </c>
      <c r="J119" s="213">
        <v>0</v>
      </c>
      <c r="K119" s="213">
        <v>0</v>
      </c>
      <c r="L119" s="213">
        <v>0</v>
      </c>
      <c r="M119" s="213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07">
        <f t="shared" si="10"/>
        <v>0</v>
      </c>
      <c r="W119" s="156"/>
    </row>
    <row r="120" spans="1:23" x14ac:dyDescent="0.35">
      <c r="A120" s="138" t="s">
        <v>52</v>
      </c>
      <c r="B120" s="213">
        <v>0</v>
      </c>
      <c r="C120" s="213">
        <v>0</v>
      </c>
      <c r="D120" s="213">
        <v>0</v>
      </c>
      <c r="E120" s="213">
        <v>0</v>
      </c>
      <c r="F120" s="213">
        <v>0</v>
      </c>
      <c r="G120" s="213">
        <v>0</v>
      </c>
      <c r="H120" s="213">
        <v>0</v>
      </c>
      <c r="I120" s="213">
        <v>0</v>
      </c>
      <c r="J120" s="213">
        <v>0</v>
      </c>
      <c r="K120" s="213">
        <v>0</v>
      </c>
      <c r="L120" s="213">
        <v>0</v>
      </c>
      <c r="M120" s="213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07">
        <f t="shared" si="10"/>
        <v>0</v>
      </c>
      <c r="W120" s="156"/>
    </row>
    <row r="121" spans="1:23" x14ac:dyDescent="0.35">
      <c r="A121" s="138" t="s">
        <v>53</v>
      </c>
      <c r="B121" s="213">
        <v>0</v>
      </c>
      <c r="C121" s="213">
        <v>0</v>
      </c>
      <c r="D121" s="213">
        <v>0</v>
      </c>
      <c r="E121" s="213">
        <v>0</v>
      </c>
      <c r="F121" s="213">
        <v>0</v>
      </c>
      <c r="G121" s="213">
        <v>0</v>
      </c>
      <c r="H121" s="213">
        <v>0</v>
      </c>
      <c r="I121" s="213">
        <v>0</v>
      </c>
      <c r="J121" s="213">
        <v>0</v>
      </c>
      <c r="K121" s="213">
        <v>0</v>
      </c>
      <c r="L121" s="213">
        <v>0</v>
      </c>
      <c r="M121" s="213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07">
        <f t="shared" si="10"/>
        <v>0</v>
      </c>
      <c r="W121" s="156"/>
    </row>
    <row r="122" spans="1:23" x14ac:dyDescent="0.35">
      <c r="A122" s="138" t="s">
        <v>37</v>
      </c>
      <c r="B122" s="213">
        <v>0</v>
      </c>
      <c r="C122" s="213">
        <v>0</v>
      </c>
      <c r="D122" s="213">
        <v>0</v>
      </c>
      <c r="E122" s="213">
        <v>0</v>
      </c>
      <c r="F122" s="213">
        <v>0</v>
      </c>
      <c r="G122" s="213">
        <v>0</v>
      </c>
      <c r="H122" s="213">
        <v>0</v>
      </c>
      <c r="I122" s="213">
        <v>0</v>
      </c>
      <c r="J122" s="213">
        <v>0</v>
      </c>
      <c r="K122" s="213">
        <v>0</v>
      </c>
      <c r="L122" s="213">
        <v>0</v>
      </c>
      <c r="M122" s="213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07">
        <f t="shared" si="10"/>
        <v>0</v>
      </c>
      <c r="W122" s="156"/>
    </row>
    <row r="123" spans="1:23" x14ac:dyDescent="0.35">
      <c r="A123" s="138" t="s">
        <v>47</v>
      </c>
      <c r="B123" s="213">
        <v>0</v>
      </c>
      <c r="C123" s="213">
        <v>0</v>
      </c>
      <c r="D123" s="213">
        <v>0</v>
      </c>
      <c r="E123" s="213">
        <v>0</v>
      </c>
      <c r="F123" s="213">
        <v>0</v>
      </c>
      <c r="G123" s="213">
        <v>0</v>
      </c>
      <c r="H123" s="213">
        <v>0</v>
      </c>
      <c r="I123" s="213">
        <v>0</v>
      </c>
      <c r="J123" s="213">
        <v>0</v>
      </c>
      <c r="K123" s="213">
        <v>0</v>
      </c>
      <c r="L123" s="213">
        <v>0</v>
      </c>
      <c r="M123" s="213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07">
        <f t="shared" si="10"/>
        <v>0</v>
      </c>
      <c r="W123" s="156"/>
    </row>
    <row r="124" spans="1:23" x14ac:dyDescent="0.35">
      <c r="A124" s="138" t="s">
        <v>38</v>
      </c>
      <c r="B124" s="213">
        <v>0</v>
      </c>
      <c r="C124" s="213">
        <v>0</v>
      </c>
      <c r="D124" s="213">
        <v>0</v>
      </c>
      <c r="E124" s="213">
        <v>0</v>
      </c>
      <c r="F124" s="213">
        <v>0</v>
      </c>
      <c r="G124" s="213">
        <v>0</v>
      </c>
      <c r="H124" s="213">
        <v>0</v>
      </c>
      <c r="I124" s="213">
        <v>0</v>
      </c>
      <c r="J124" s="213">
        <v>0</v>
      </c>
      <c r="K124" s="213">
        <v>0</v>
      </c>
      <c r="L124" s="213">
        <v>0</v>
      </c>
      <c r="M124" s="213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07">
        <f t="shared" si="10"/>
        <v>0</v>
      </c>
      <c r="W124" s="156"/>
    </row>
    <row r="125" spans="1:23" x14ac:dyDescent="0.35">
      <c r="A125" s="138" t="s">
        <v>39</v>
      </c>
      <c r="B125" s="213">
        <v>0</v>
      </c>
      <c r="C125" s="213">
        <v>0</v>
      </c>
      <c r="D125" s="213">
        <v>0</v>
      </c>
      <c r="E125" s="213">
        <v>0</v>
      </c>
      <c r="F125" s="213">
        <v>0</v>
      </c>
      <c r="G125" s="213">
        <v>0</v>
      </c>
      <c r="H125" s="213">
        <v>0</v>
      </c>
      <c r="I125" s="213">
        <v>0</v>
      </c>
      <c r="J125" s="213">
        <v>0</v>
      </c>
      <c r="K125" s="213">
        <v>0</v>
      </c>
      <c r="L125" s="213">
        <v>0</v>
      </c>
      <c r="M125" s="213">
        <v>0</v>
      </c>
      <c r="N125" s="213">
        <v>0</v>
      </c>
      <c r="O125" s="213">
        <v>0</v>
      </c>
      <c r="P125" s="213">
        <v>0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07">
        <f t="shared" si="10"/>
        <v>0</v>
      </c>
      <c r="W125" s="156"/>
    </row>
    <row r="126" spans="1:23" x14ac:dyDescent="0.35">
      <c r="A126" s="138" t="s">
        <v>40</v>
      </c>
      <c r="B126" s="213">
        <v>0</v>
      </c>
      <c r="C126" s="213">
        <v>0</v>
      </c>
      <c r="D126" s="213">
        <v>0</v>
      </c>
      <c r="E126" s="213">
        <v>0</v>
      </c>
      <c r="F126" s="213">
        <v>0</v>
      </c>
      <c r="G126" s="213">
        <v>0</v>
      </c>
      <c r="H126" s="213">
        <v>0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13">
        <v>0</v>
      </c>
      <c r="P126" s="213">
        <v>0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07">
        <f t="shared" si="10"/>
        <v>0</v>
      </c>
      <c r="W126" s="156"/>
    </row>
    <row r="127" spans="1:23" x14ac:dyDescent="0.35">
      <c r="A127" s="138" t="s">
        <v>54</v>
      </c>
      <c r="B127" s="213">
        <v>0</v>
      </c>
      <c r="C127" s="213">
        <v>0</v>
      </c>
      <c r="D127" s="213">
        <v>0</v>
      </c>
      <c r="E127" s="213">
        <v>0</v>
      </c>
      <c r="F127" s="213">
        <v>0</v>
      </c>
      <c r="G127" s="213">
        <v>0</v>
      </c>
      <c r="H127" s="213">
        <v>0</v>
      </c>
      <c r="I127" s="213">
        <v>0</v>
      </c>
      <c r="J127" s="213">
        <v>0</v>
      </c>
      <c r="K127" s="213">
        <v>0</v>
      </c>
      <c r="L127" s="213">
        <v>0</v>
      </c>
      <c r="M127" s="213">
        <v>0</v>
      </c>
      <c r="N127" s="213">
        <v>0</v>
      </c>
      <c r="O127" s="213">
        <v>0</v>
      </c>
      <c r="P127" s="213">
        <v>0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07">
        <f t="shared" si="10"/>
        <v>0</v>
      </c>
      <c r="W127" s="156"/>
    </row>
    <row r="128" spans="1:23" x14ac:dyDescent="0.35">
      <c r="A128" s="138" t="s">
        <v>55</v>
      </c>
      <c r="B128" s="213">
        <v>0</v>
      </c>
      <c r="C128" s="213">
        <v>0</v>
      </c>
      <c r="D128" s="213">
        <v>0</v>
      </c>
      <c r="E128" s="213">
        <v>0</v>
      </c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3">
        <v>0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07">
        <f t="shared" si="10"/>
        <v>0</v>
      </c>
      <c r="W128" s="156"/>
    </row>
    <row r="129" spans="1:23" x14ac:dyDescent="0.35">
      <c r="A129" s="138" t="s">
        <v>41</v>
      </c>
      <c r="B129" s="213">
        <v>0</v>
      </c>
      <c r="C129" s="213">
        <v>0</v>
      </c>
      <c r="D129" s="213">
        <v>0</v>
      </c>
      <c r="E129" s="213">
        <v>0</v>
      </c>
      <c r="F129" s="213">
        <v>0</v>
      </c>
      <c r="G129" s="213">
        <v>0</v>
      </c>
      <c r="H129" s="213">
        <v>0</v>
      </c>
      <c r="I129" s="213">
        <v>0</v>
      </c>
      <c r="J129" s="213">
        <v>0</v>
      </c>
      <c r="K129" s="213">
        <v>0</v>
      </c>
      <c r="L129" s="213">
        <v>0</v>
      </c>
      <c r="M129" s="213">
        <v>0</v>
      </c>
      <c r="N129" s="213">
        <v>0</v>
      </c>
      <c r="O129" s="213">
        <v>0</v>
      </c>
      <c r="P129" s="213">
        <v>0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07">
        <f t="shared" si="10"/>
        <v>0</v>
      </c>
      <c r="W129" s="156"/>
    </row>
    <row r="130" spans="1:23" x14ac:dyDescent="0.35">
      <c r="A130" s="141" t="s">
        <v>134</v>
      </c>
      <c r="B130" s="213">
        <v>0</v>
      </c>
      <c r="C130" s="213">
        <v>0</v>
      </c>
      <c r="D130" s="213">
        <v>0</v>
      </c>
      <c r="E130" s="213">
        <v>0</v>
      </c>
      <c r="F130" s="213">
        <v>0</v>
      </c>
      <c r="G130" s="213">
        <v>0</v>
      </c>
      <c r="H130" s="213">
        <v>0</v>
      </c>
      <c r="I130" s="213">
        <v>0</v>
      </c>
      <c r="J130" s="213">
        <v>0</v>
      </c>
      <c r="K130" s="213">
        <v>0</v>
      </c>
      <c r="L130" s="213">
        <v>0</v>
      </c>
      <c r="M130" s="213">
        <v>0</v>
      </c>
      <c r="N130" s="213">
        <v>0</v>
      </c>
      <c r="O130" s="213">
        <v>0</v>
      </c>
      <c r="P130" s="213">
        <v>0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07">
        <f t="shared" si="10"/>
        <v>0</v>
      </c>
      <c r="W130" s="156"/>
    </row>
    <row r="131" spans="1:23" x14ac:dyDescent="0.35">
      <c r="A131" s="150" t="s">
        <v>75</v>
      </c>
      <c r="B131" s="213">
        <v>0</v>
      </c>
      <c r="C131" s="213">
        <v>0</v>
      </c>
      <c r="D131" s="213">
        <v>0</v>
      </c>
      <c r="E131" s="213">
        <v>0</v>
      </c>
      <c r="F131" s="213">
        <v>0</v>
      </c>
      <c r="G131" s="213">
        <v>0</v>
      </c>
      <c r="H131" s="213">
        <v>0</v>
      </c>
      <c r="I131" s="213">
        <v>0</v>
      </c>
      <c r="J131" s="213">
        <v>0</v>
      </c>
      <c r="K131" s="213">
        <v>0</v>
      </c>
      <c r="L131" s="213">
        <v>0</v>
      </c>
      <c r="M131" s="213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07">
        <f t="shared" si="10"/>
        <v>0</v>
      </c>
      <c r="W131" s="156"/>
    </row>
    <row r="132" spans="1:23" x14ac:dyDescent="0.35">
      <c r="A132" s="150" t="s">
        <v>75</v>
      </c>
      <c r="B132" s="213">
        <v>0</v>
      </c>
      <c r="C132" s="213">
        <v>0</v>
      </c>
      <c r="D132" s="213">
        <v>0</v>
      </c>
      <c r="E132" s="213">
        <v>0</v>
      </c>
      <c r="F132" s="213">
        <v>0</v>
      </c>
      <c r="G132" s="213">
        <v>0</v>
      </c>
      <c r="H132" s="213">
        <v>0</v>
      </c>
      <c r="I132" s="213">
        <v>0</v>
      </c>
      <c r="J132" s="213">
        <v>0</v>
      </c>
      <c r="K132" s="213">
        <v>0</v>
      </c>
      <c r="L132" s="213">
        <v>0</v>
      </c>
      <c r="M132" s="213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07">
        <f t="shared" si="10"/>
        <v>0</v>
      </c>
      <c r="W132" s="156"/>
    </row>
    <row r="133" spans="1:23" x14ac:dyDescent="0.35">
      <c r="A133" s="150" t="s">
        <v>144</v>
      </c>
      <c r="B133" s="213">
        <v>0</v>
      </c>
      <c r="C133" s="213">
        <v>0</v>
      </c>
      <c r="D133" s="213">
        <v>0</v>
      </c>
      <c r="E133" s="213">
        <v>0</v>
      </c>
      <c r="F133" s="213">
        <v>0</v>
      </c>
      <c r="G133" s="213">
        <v>0</v>
      </c>
      <c r="H133" s="213">
        <v>0</v>
      </c>
      <c r="I133" s="213">
        <v>0</v>
      </c>
      <c r="J133" s="213">
        <v>0</v>
      </c>
      <c r="K133" s="213">
        <v>0</v>
      </c>
      <c r="L133" s="213">
        <v>0</v>
      </c>
      <c r="M133" s="213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07">
        <f t="shared" si="10"/>
        <v>0</v>
      </c>
      <c r="W133" s="156"/>
    </row>
    <row r="134" spans="1:23" ht="11" thickBot="1" x14ac:dyDescent="0.4">
      <c r="A134" s="142" t="s">
        <v>44</v>
      </c>
      <c r="B134" s="213">
        <v>0</v>
      </c>
      <c r="C134" s="213">
        <v>0</v>
      </c>
      <c r="D134" s="213">
        <v>0</v>
      </c>
      <c r="E134" s="213">
        <v>0</v>
      </c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07">
        <f t="shared" si="10"/>
        <v>0</v>
      </c>
      <c r="W134" s="156"/>
    </row>
    <row r="135" spans="1:23" ht="11" thickBot="1" x14ac:dyDescent="0.4">
      <c r="A135" s="65" t="s">
        <v>212</v>
      </c>
      <c r="B135" s="208">
        <f>SUM(B114:B134)</f>
        <v>0</v>
      </c>
      <c r="C135" s="208">
        <f t="shared" ref="C135:V135" si="11">SUM(C114:C134)</f>
        <v>0</v>
      </c>
      <c r="D135" s="208">
        <f t="shared" si="11"/>
        <v>0</v>
      </c>
      <c r="E135" s="208">
        <f t="shared" si="11"/>
        <v>0</v>
      </c>
      <c r="F135" s="208">
        <f t="shared" si="11"/>
        <v>0</v>
      </c>
      <c r="G135" s="208">
        <f t="shared" si="11"/>
        <v>0</v>
      </c>
      <c r="H135" s="208">
        <f t="shared" si="11"/>
        <v>0</v>
      </c>
      <c r="I135" s="208">
        <f t="shared" si="11"/>
        <v>0</v>
      </c>
      <c r="J135" s="208">
        <f t="shared" si="11"/>
        <v>0</v>
      </c>
      <c r="K135" s="208">
        <f t="shared" si="11"/>
        <v>0</v>
      </c>
      <c r="L135" s="208">
        <f t="shared" si="11"/>
        <v>0</v>
      </c>
      <c r="M135" s="208">
        <f t="shared" si="11"/>
        <v>0</v>
      </c>
      <c r="N135" s="208">
        <f t="shared" si="11"/>
        <v>0</v>
      </c>
      <c r="O135" s="208">
        <f t="shared" si="11"/>
        <v>0</v>
      </c>
      <c r="P135" s="208">
        <f t="shared" si="11"/>
        <v>0</v>
      </c>
      <c r="Q135" s="208">
        <f t="shared" si="11"/>
        <v>0</v>
      </c>
      <c r="R135" s="208">
        <f t="shared" si="11"/>
        <v>0</v>
      </c>
      <c r="S135" s="208">
        <f t="shared" si="11"/>
        <v>0</v>
      </c>
      <c r="T135" s="208">
        <f t="shared" si="11"/>
        <v>0</v>
      </c>
      <c r="U135" s="208">
        <f t="shared" si="11"/>
        <v>0</v>
      </c>
      <c r="V135" s="208">
        <f t="shared" si="11"/>
        <v>0</v>
      </c>
      <c r="W135" s="156"/>
    </row>
  </sheetData>
  <sheetProtection algorithmName="SHA-512" hashValue="iLqklizjONpNwhBmDjHpv1njmKNHFf1d0uFZ7h987o3VTJDDhWDUF360VDeNfALoaXeDJdbwQnelEt/uHpF96A==" saltValue="bSATxEY44XVamy8UDZQxsQ==" spinCount="100000" sheet="1" objects="1" scenarios="1"/>
  <mergeCells count="4">
    <mergeCell ref="A2:I2"/>
    <mergeCell ref="A3:I3"/>
    <mergeCell ref="A4:I4"/>
    <mergeCell ref="A1:I1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dimension ref="A1:I66"/>
  <sheetViews>
    <sheetView zoomScaleNormal="100" workbookViewId="0">
      <selection sqref="A1:G1"/>
    </sheetView>
  </sheetViews>
  <sheetFormatPr defaultColWidth="9.1796875" defaultRowHeight="10" x14ac:dyDescent="0.35"/>
  <cols>
    <col min="1" max="1" width="38.453125" style="30" customWidth="1"/>
    <col min="2" max="9" width="18.7265625" style="30" customWidth="1"/>
    <col min="10" max="16384" width="9.1796875" style="30"/>
  </cols>
  <sheetData>
    <row r="1" spans="1:9" s="2" customFormat="1" ht="18.5" thickBot="1" x14ac:dyDescent="0.4">
      <c r="A1" s="128" t="s">
        <v>215</v>
      </c>
      <c r="B1" s="129"/>
      <c r="C1" s="129"/>
      <c r="D1" s="129"/>
      <c r="E1" s="129"/>
      <c r="F1" s="129"/>
      <c r="G1" s="130"/>
      <c r="H1" s="34"/>
    </row>
    <row r="2" spans="1:9" ht="11" thickBot="1" x14ac:dyDescent="0.4">
      <c r="A2" s="59" t="s">
        <v>213</v>
      </c>
      <c r="B2" s="67"/>
      <c r="C2" s="67"/>
      <c r="D2" s="67"/>
      <c r="E2" s="67"/>
      <c r="F2" s="67"/>
      <c r="G2" s="60"/>
      <c r="H2" s="21"/>
      <c r="I2" s="21"/>
    </row>
    <row r="3" spans="1:9" s="2" customFormat="1" ht="11" thickBot="1" x14ac:dyDescent="0.4">
      <c r="A3" s="125" t="s">
        <v>139</v>
      </c>
      <c r="B3" s="126"/>
      <c r="C3" s="126"/>
      <c r="D3" s="126"/>
      <c r="E3" s="126"/>
      <c r="F3" s="126"/>
      <c r="G3" s="127"/>
      <c r="H3" s="21"/>
      <c r="I3" s="35"/>
    </row>
    <row r="4" spans="1:9" ht="10.5" thickBot="1" x14ac:dyDescent="0.4"/>
    <row r="5" spans="1:9" ht="11" thickBot="1" x14ac:dyDescent="0.4">
      <c r="A5" s="59" t="s">
        <v>78</v>
      </c>
      <c r="B5" s="67"/>
      <c r="C5" s="67"/>
      <c r="D5" s="67"/>
      <c r="E5" s="60"/>
    </row>
    <row r="6" spans="1:9" ht="31.5" x14ac:dyDescent="0.35">
      <c r="A6" s="135" t="s">
        <v>14</v>
      </c>
      <c r="B6" s="136" t="s">
        <v>182</v>
      </c>
      <c r="C6" s="137" t="s">
        <v>30</v>
      </c>
      <c r="D6" s="137" t="s">
        <v>28</v>
      </c>
      <c r="E6" s="133" t="s">
        <v>183</v>
      </c>
    </row>
    <row r="7" spans="1:9" x14ac:dyDescent="0.35">
      <c r="A7" s="138" t="s">
        <v>29</v>
      </c>
      <c r="B7" s="139">
        <v>0</v>
      </c>
      <c r="C7" s="139">
        <v>0</v>
      </c>
      <c r="D7" s="140">
        <v>0</v>
      </c>
      <c r="E7" s="77">
        <f>IFERROR(B7/D7,0)</f>
        <v>0</v>
      </c>
      <c r="F7" s="30" t="s">
        <v>84</v>
      </c>
    </row>
    <row r="8" spans="1:9" x14ac:dyDescent="0.35">
      <c r="A8" s="138" t="s">
        <v>57</v>
      </c>
      <c r="B8" s="139">
        <v>0</v>
      </c>
      <c r="C8" s="139">
        <v>0</v>
      </c>
      <c r="D8" s="140">
        <v>0</v>
      </c>
      <c r="E8" s="77">
        <f t="shared" ref="E8:E23" si="0">IFERROR(B8/D8,0)</f>
        <v>0</v>
      </c>
      <c r="F8" s="30" t="s">
        <v>84</v>
      </c>
    </row>
    <row r="9" spans="1:9" x14ac:dyDescent="0.35">
      <c r="A9" s="138" t="s">
        <v>58</v>
      </c>
      <c r="B9" s="139">
        <v>0</v>
      </c>
      <c r="C9" s="139">
        <v>0</v>
      </c>
      <c r="D9" s="140">
        <v>0</v>
      </c>
      <c r="E9" s="77">
        <f t="shared" si="0"/>
        <v>0</v>
      </c>
      <c r="F9" s="30" t="s">
        <v>84</v>
      </c>
    </row>
    <row r="10" spans="1:9" x14ac:dyDescent="0.35">
      <c r="A10" s="138" t="s">
        <v>59</v>
      </c>
      <c r="B10" s="139">
        <v>0</v>
      </c>
      <c r="C10" s="139">
        <v>0</v>
      </c>
      <c r="D10" s="140">
        <v>0</v>
      </c>
      <c r="E10" s="77">
        <f t="shared" si="0"/>
        <v>0</v>
      </c>
      <c r="F10" s="30" t="s">
        <v>84</v>
      </c>
    </row>
    <row r="11" spans="1:9" x14ac:dyDescent="0.35">
      <c r="A11" s="138" t="s">
        <v>60</v>
      </c>
      <c r="B11" s="139">
        <v>0</v>
      </c>
      <c r="C11" s="139">
        <v>0</v>
      </c>
      <c r="D11" s="140">
        <v>0</v>
      </c>
      <c r="E11" s="77">
        <f t="shared" si="0"/>
        <v>0</v>
      </c>
      <c r="F11" s="30" t="s">
        <v>84</v>
      </c>
    </row>
    <row r="12" spans="1:9" x14ac:dyDescent="0.35">
      <c r="A12" s="138" t="s">
        <v>61</v>
      </c>
      <c r="B12" s="139">
        <v>0</v>
      </c>
      <c r="C12" s="139">
        <v>0</v>
      </c>
      <c r="D12" s="140">
        <v>0</v>
      </c>
      <c r="E12" s="77">
        <f t="shared" si="0"/>
        <v>0</v>
      </c>
      <c r="F12" s="30" t="s">
        <v>84</v>
      </c>
    </row>
    <row r="13" spans="1:9" x14ac:dyDescent="0.35">
      <c r="A13" s="138" t="s">
        <v>62</v>
      </c>
      <c r="B13" s="139">
        <v>0</v>
      </c>
      <c r="C13" s="139">
        <v>0</v>
      </c>
      <c r="D13" s="140">
        <v>0</v>
      </c>
      <c r="E13" s="77">
        <f t="shared" si="0"/>
        <v>0</v>
      </c>
      <c r="F13" s="30" t="s">
        <v>84</v>
      </c>
    </row>
    <row r="14" spans="1:9" x14ac:dyDescent="0.35">
      <c r="A14" s="138" t="s">
        <v>63</v>
      </c>
      <c r="B14" s="139">
        <v>0</v>
      </c>
      <c r="C14" s="139">
        <v>0</v>
      </c>
      <c r="D14" s="140">
        <v>0</v>
      </c>
      <c r="E14" s="77">
        <f t="shared" si="0"/>
        <v>0</v>
      </c>
      <c r="F14" s="30" t="s">
        <v>84</v>
      </c>
    </row>
    <row r="15" spans="1:9" x14ac:dyDescent="0.35">
      <c r="A15" s="138" t="s">
        <v>64</v>
      </c>
      <c r="B15" s="139">
        <v>0</v>
      </c>
      <c r="C15" s="139">
        <v>0</v>
      </c>
      <c r="D15" s="140">
        <v>0</v>
      </c>
      <c r="E15" s="77">
        <f t="shared" si="0"/>
        <v>0</v>
      </c>
      <c r="F15" s="30" t="s">
        <v>84</v>
      </c>
    </row>
    <row r="16" spans="1:9" x14ac:dyDescent="0.35">
      <c r="A16" s="138" t="s">
        <v>65</v>
      </c>
      <c r="B16" s="139">
        <v>0</v>
      </c>
      <c r="C16" s="139">
        <v>0</v>
      </c>
      <c r="D16" s="140">
        <v>0</v>
      </c>
      <c r="E16" s="77">
        <f t="shared" si="0"/>
        <v>0</v>
      </c>
      <c r="F16" s="30" t="s">
        <v>84</v>
      </c>
    </row>
    <row r="17" spans="1:6" x14ac:dyDescent="0.35">
      <c r="A17" s="138" t="s">
        <v>66</v>
      </c>
      <c r="B17" s="139">
        <v>0</v>
      </c>
      <c r="C17" s="139">
        <v>0</v>
      </c>
      <c r="D17" s="140">
        <v>0</v>
      </c>
      <c r="E17" s="77">
        <f t="shared" si="0"/>
        <v>0</v>
      </c>
      <c r="F17" s="30" t="s">
        <v>84</v>
      </c>
    </row>
    <row r="18" spans="1:6" x14ac:dyDescent="0.35">
      <c r="A18" s="138" t="s">
        <v>67</v>
      </c>
      <c r="B18" s="139">
        <v>0</v>
      </c>
      <c r="C18" s="139">
        <v>0</v>
      </c>
      <c r="D18" s="140">
        <v>0</v>
      </c>
      <c r="E18" s="77">
        <f t="shared" si="0"/>
        <v>0</v>
      </c>
      <c r="F18" s="30" t="s">
        <v>84</v>
      </c>
    </row>
    <row r="19" spans="1:6" x14ac:dyDescent="0.35">
      <c r="A19" s="138" t="s">
        <v>68</v>
      </c>
      <c r="B19" s="139">
        <v>0</v>
      </c>
      <c r="C19" s="139">
        <v>0</v>
      </c>
      <c r="D19" s="140">
        <v>0</v>
      </c>
      <c r="E19" s="77">
        <f t="shared" si="0"/>
        <v>0</v>
      </c>
      <c r="F19" s="30" t="s">
        <v>84</v>
      </c>
    </row>
    <row r="20" spans="1:6" x14ac:dyDescent="0.35">
      <c r="A20" s="141" t="s">
        <v>56</v>
      </c>
      <c r="B20" s="139">
        <v>0</v>
      </c>
      <c r="C20" s="139">
        <v>0</v>
      </c>
      <c r="D20" s="140">
        <v>0</v>
      </c>
      <c r="E20" s="77">
        <f t="shared" si="0"/>
        <v>0</v>
      </c>
      <c r="F20" s="30" t="s">
        <v>84</v>
      </c>
    </row>
    <row r="21" spans="1:6" x14ac:dyDescent="0.35">
      <c r="A21" s="141" t="s">
        <v>56</v>
      </c>
      <c r="B21" s="139">
        <v>0</v>
      </c>
      <c r="C21" s="139">
        <v>0</v>
      </c>
      <c r="D21" s="140">
        <v>0</v>
      </c>
      <c r="E21" s="77">
        <f t="shared" si="0"/>
        <v>0</v>
      </c>
      <c r="F21" s="30" t="s">
        <v>84</v>
      </c>
    </row>
    <row r="22" spans="1:6" x14ac:dyDescent="0.35">
      <c r="A22" s="141" t="s">
        <v>56</v>
      </c>
      <c r="B22" s="139">
        <v>0</v>
      </c>
      <c r="C22" s="139">
        <v>0</v>
      </c>
      <c r="D22" s="140">
        <v>0</v>
      </c>
      <c r="E22" s="77">
        <f t="shared" si="0"/>
        <v>0</v>
      </c>
      <c r="F22" s="30" t="s">
        <v>84</v>
      </c>
    </row>
    <row r="23" spans="1:6" ht="10.5" thickBot="1" x14ac:dyDescent="0.4">
      <c r="A23" s="142" t="s">
        <v>143</v>
      </c>
      <c r="B23" s="143">
        <v>0</v>
      </c>
      <c r="C23" s="143">
        <v>0</v>
      </c>
      <c r="D23" s="144">
        <v>0</v>
      </c>
      <c r="E23" s="77">
        <f t="shared" si="0"/>
        <v>0</v>
      </c>
      <c r="F23" s="30" t="s">
        <v>84</v>
      </c>
    </row>
    <row r="24" spans="1:6" ht="11" thickBot="1" x14ac:dyDescent="0.4">
      <c r="A24" s="65" t="s">
        <v>178</v>
      </c>
      <c r="B24" s="83">
        <f>SUM(B7:B23)</f>
        <v>0</v>
      </c>
      <c r="C24" s="83">
        <f>SUM(C7:C23)</f>
        <v>0</v>
      </c>
      <c r="D24" s="134">
        <f>SUM(D7:D23)</f>
        <v>0</v>
      </c>
      <c r="E24" s="66">
        <f t="shared" ref="E24" si="1">IFERROR(B24/D24,0)</f>
        <v>0</v>
      </c>
      <c r="F24" s="30" t="s">
        <v>84</v>
      </c>
    </row>
    <row r="25" spans="1:6" ht="10.5" thickBot="1" x14ac:dyDescent="0.4">
      <c r="B25" s="31"/>
    </row>
    <row r="26" spans="1:6" ht="11" thickBot="1" x14ac:dyDescent="0.4">
      <c r="A26" s="59" t="s">
        <v>69</v>
      </c>
      <c r="B26" s="60"/>
    </row>
    <row r="27" spans="1:6" ht="10.5" x14ac:dyDescent="0.35">
      <c r="A27" s="135" t="s">
        <v>32</v>
      </c>
      <c r="B27" s="145" t="s">
        <v>27</v>
      </c>
    </row>
    <row r="28" spans="1:6" x14ac:dyDescent="0.35">
      <c r="A28" s="141" t="s">
        <v>70</v>
      </c>
      <c r="B28" s="57">
        <v>0</v>
      </c>
    </row>
    <row r="29" spans="1:6" x14ac:dyDescent="0.35">
      <c r="A29" s="141" t="s">
        <v>70</v>
      </c>
      <c r="B29" s="57">
        <v>0</v>
      </c>
    </row>
    <row r="30" spans="1:6" x14ac:dyDescent="0.35">
      <c r="A30" s="141" t="s">
        <v>70</v>
      </c>
      <c r="B30" s="57">
        <v>0</v>
      </c>
    </row>
    <row r="31" spans="1:6" x14ac:dyDescent="0.35">
      <c r="A31" s="141" t="s">
        <v>70</v>
      </c>
      <c r="B31" s="57">
        <v>0</v>
      </c>
    </row>
    <row r="32" spans="1:6" x14ac:dyDescent="0.35">
      <c r="A32" s="141" t="s">
        <v>70</v>
      </c>
      <c r="B32" s="57">
        <v>0</v>
      </c>
    </row>
    <row r="33" spans="1:3" ht="10.5" thickBot="1" x14ac:dyDescent="0.4">
      <c r="A33" s="142" t="s">
        <v>143</v>
      </c>
      <c r="B33" s="63">
        <v>0</v>
      </c>
    </row>
    <row r="34" spans="1:3" ht="11" thickBot="1" x14ac:dyDescent="0.4">
      <c r="A34" s="65" t="s">
        <v>184</v>
      </c>
      <c r="B34" s="146">
        <f>SUM(B28:B33)</f>
        <v>0</v>
      </c>
      <c r="C34" s="30" t="s">
        <v>84</v>
      </c>
    </row>
    <row r="35" spans="1:3" ht="10.5" thickBot="1" x14ac:dyDescent="0.4">
      <c r="B35" s="32"/>
    </row>
    <row r="36" spans="1:3" ht="11" thickBot="1" x14ac:dyDescent="0.4">
      <c r="A36" s="98" t="s">
        <v>137</v>
      </c>
      <c r="B36" s="99"/>
    </row>
    <row r="37" spans="1:3" x14ac:dyDescent="0.35">
      <c r="A37" s="147" t="s">
        <v>33</v>
      </c>
      <c r="B37" s="148">
        <v>0</v>
      </c>
    </row>
    <row r="38" spans="1:3" x14ac:dyDescent="0.35">
      <c r="A38" s="138" t="s">
        <v>34</v>
      </c>
      <c r="B38" s="149">
        <v>0</v>
      </c>
    </row>
    <row r="39" spans="1:3" x14ac:dyDescent="0.35">
      <c r="A39" s="138" t="s">
        <v>50</v>
      </c>
      <c r="B39" s="149">
        <v>0</v>
      </c>
    </row>
    <row r="40" spans="1:3" x14ac:dyDescent="0.35">
      <c r="A40" s="138" t="s">
        <v>51</v>
      </c>
      <c r="B40" s="149">
        <v>0</v>
      </c>
    </row>
    <row r="41" spans="1:3" x14ac:dyDescent="0.35">
      <c r="A41" s="138" t="s">
        <v>35</v>
      </c>
      <c r="B41" s="149">
        <v>0</v>
      </c>
    </row>
    <row r="42" spans="1:3" x14ac:dyDescent="0.35">
      <c r="A42" s="138" t="s">
        <v>36</v>
      </c>
      <c r="B42" s="149">
        <v>0</v>
      </c>
    </row>
    <row r="43" spans="1:3" x14ac:dyDescent="0.35">
      <c r="A43" s="138" t="s">
        <v>52</v>
      </c>
      <c r="B43" s="149">
        <v>0</v>
      </c>
    </row>
    <row r="44" spans="1:3" x14ac:dyDescent="0.35">
      <c r="A44" s="138" t="s">
        <v>53</v>
      </c>
      <c r="B44" s="149">
        <v>0</v>
      </c>
    </row>
    <row r="45" spans="1:3" x14ac:dyDescent="0.35">
      <c r="A45" s="138" t="s">
        <v>37</v>
      </c>
      <c r="B45" s="149">
        <v>0</v>
      </c>
    </row>
    <row r="46" spans="1:3" x14ac:dyDescent="0.35">
      <c r="A46" s="138" t="s">
        <v>47</v>
      </c>
      <c r="B46" s="149">
        <v>0</v>
      </c>
    </row>
    <row r="47" spans="1:3" x14ac:dyDescent="0.35">
      <c r="A47" s="138" t="s">
        <v>38</v>
      </c>
      <c r="B47" s="149">
        <v>0</v>
      </c>
    </row>
    <row r="48" spans="1:3" x14ac:dyDescent="0.35">
      <c r="A48" s="138" t="s">
        <v>39</v>
      </c>
      <c r="B48" s="149">
        <v>0</v>
      </c>
    </row>
    <row r="49" spans="1:6" x14ac:dyDescent="0.35">
      <c r="A49" s="138" t="s">
        <v>40</v>
      </c>
      <c r="B49" s="149">
        <v>0</v>
      </c>
    </row>
    <row r="50" spans="1:6" x14ac:dyDescent="0.35">
      <c r="A50" s="138" t="s">
        <v>54</v>
      </c>
      <c r="B50" s="149">
        <v>0</v>
      </c>
    </row>
    <row r="51" spans="1:6" x14ac:dyDescent="0.35">
      <c r="A51" s="138" t="s">
        <v>55</v>
      </c>
      <c r="B51" s="149">
        <v>0</v>
      </c>
    </row>
    <row r="52" spans="1:6" x14ac:dyDescent="0.35">
      <c r="A52" s="138" t="s">
        <v>41</v>
      </c>
      <c r="B52" s="149">
        <v>0</v>
      </c>
    </row>
    <row r="53" spans="1:6" x14ac:dyDescent="0.35">
      <c r="A53" s="141" t="s">
        <v>134</v>
      </c>
      <c r="B53" s="149">
        <v>0</v>
      </c>
    </row>
    <row r="54" spans="1:6" x14ac:dyDescent="0.35">
      <c r="A54" s="150" t="s">
        <v>56</v>
      </c>
      <c r="B54" s="149">
        <v>0</v>
      </c>
    </row>
    <row r="55" spans="1:6" x14ac:dyDescent="0.35">
      <c r="A55" s="150" t="s">
        <v>56</v>
      </c>
      <c r="B55" s="149">
        <v>0</v>
      </c>
    </row>
    <row r="56" spans="1:6" x14ac:dyDescent="0.35">
      <c r="A56" s="150" t="s">
        <v>144</v>
      </c>
      <c r="B56" s="149">
        <v>0</v>
      </c>
    </row>
    <row r="57" spans="1:6" ht="10.5" thickBot="1" x14ac:dyDescent="0.4">
      <c r="A57" s="151" t="s">
        <v>44</v>
      </c>
      <c r="B57" s="152">
        <v>0</v>
      </c>
    </row>
    <row r="58" spans="1:6" ht="11" thickBot="1" x14ac:dyDescent="0.4">
      <c r="A58" s="65" t="s">
        <v>71</v>
      </c>
      <c r="B58" s="153">
        <f>SUM(B37:B57)</f>
        <v>0</v>
      </c>
      <c r="C58" s="30" t="s">
        <v>84</v>
      </c>
    </row>
    <row r="59" spans="1:6" ht="10.5" thickBot="1" x14ac:dyDescent="0.4"/>
    <row r="60" spans="1:6" ht="11" thickBot="1" x14ac:dyDescent="0.4">
      <c r="A60" s="104" t="s">
        <v>43</v>
      </c>
      <c r="B60" s="124"/>
      <c r="C60" s="124"/>
      <c r="D60" s="124"/>
      <c r="E60" s="105">
        <f>+B24+C24+B34+B58</f>
        <v>0</v>
      </c>
      <c r="F60" s="30" t="s">
        <v>84</v>
      </c>
    </row>
    <row r="61" spans="1:6" ht="10.5" thickBot="1" x14ac:dyDescent="0.4"/>
    <row r="62" spans="1:6" s="33" customFormat="1" ht="11" thickBot="1" x14ac:dyDescent="0.4">
      <c r="A62" s="131" t="s">
        <v>214</v>
      </c>
      <c r="B62" s="132"/>
      <c r="C62" s="132"/>
      <c r="D62" s="132"/>
      <c r="E62" s="154">
        <v>0</v>
      </c>
      <c r="F62" s="30" t="s">
        <v>186</v>
      </c>
    </row>
    <row r="63" spans="1:6" ht="10.5" thickBot="1" x14ac:dyDescent="0.4"/>
    <row r="64" spans="1:6" s="33" customFormat="1" ht="11" thickBot="1" x14ac:dyDescent="0.4">
      <c r="A64" s="104" t="s">
        <v>72</v>
      </c>
      <c r="B64" s="124"/>
      <c r="C64" s="124"/>
      <c r="D64" s="124"/>
      <c r="E64" s="155">
        <f>+E62-E60</f>
        <v>0</v>
      </c>
      <c r="F64" s="30" t="s">
        <v>84</v>
      </c>
    </row>
    <row r="65" spans="1:6" ht="10.5" thickBot="1" x14ac:dyDescent="0.4"/>
    <row r="66" spans="1:6" s="33" customFormat="1" ht="11" thickBot="1" x14ac:dyDescent="0.4">
      <c r="A66" s="104" t="s">
        <v>154</v>
      </c>
      <c r="B66" s="124"/>
      <c r="C66" s="124"/>
      <c r="D66" s="124"/>
      <c r="E66" s="214" t="e">
        <f>+E60/E64</f>
        <v>#DIV/0!</v>
      </c>
      <c r="F66" s="30" t="s">
        <v>84</v>
      </c>
    </row>
  </sheetData>
  <sheetProtection algorithmName="SHA-512" hashValue="0THT0yFTvx/pf0d3mi8+boVgaQWaLoCBiQKd+0goj/66xKbIiSzswPa4JZ2FnB9w4OHag3oU2t/cizXUuZmq5g==" saltValue="1urUg9XFdboTg8OBYDP5Qg==" spinCount="100000" sheet="1" objects="1" scenarios="1"/>
  <mergeCells count="6">
    <mergeCell ref="A1:G1"/>
    <mergeCell ref="A36:B36"/>
    <mergeCell ref="A5:E5"/>
    <mergeCell ref="A26:B26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I136"/>
  <sheetViews>
    <sheetView zoomScaleNormal="100" workbookViewId="0">
      <selection sqref="A1:G1"/>
    </sheetView>
  </sheetViews>
  <sheetFormatPr defaultColWidth="15.7265625" defaultRowHeight="10" x14ac:dyDescent="0.35"/>
  <cols>
    <col min="1" max="1" width="51.26953125" style="2" customWidth="1"/>
    <col min="2" max="7" width="18.7265625" style="2" customWidth="1"/>
    <col min="8" max="16384" width="15.7265625" style="2"/>
  </cols>
  <sheetData>
    <row r="1" spans="1:9" ht="18.5" thickBot="1" x14ac:dyDescent="0.4">
      <c r="A1" s="128" t="s">
        <v>215</v>
      </c>
      <c r="B1" s="129"/>
      <c r="C1" s="129"/>
      <c r="D1" s="129"/>
      <c r="E1" s="129"/>
      <c r="F1" s="129"/>
      <c r="G1" s="130"/>
      <c r="H1" s="34"/>
    </row>
    <row r="2" spans="1:9" ht="11" thickBot="1" x14ac:dyDescent="0.4">
      <c r="A2" s="125" t="s">
        <v>159</v>
      </c>
      <c r="B2" s="126"/>
      <c r="C2" s="126"/>
      <c r="D2" s="126"/>
      <c r="E2" s="126"/>
      <c r="F2" s="126"/>
      <c r="G2" s="127"/>
      <c r="H2" s="21"/>
      <c r="I2" s="3"/>
    </row>
    <row r="3" spans="1:9" ht="11" thickBot="1" x14ac:dyDescent="0.4">
      <c r="A3" s="59" t="s">
        <v>187</v>
      </c>
      <c r="B3" s="67"/>
      <c r="C3" s="67"/>
      <c r="D3" s="67"/>
      <c r="E3" s="67"/>
      <c r="F3" s="67"/>
      <c r="G3" s="60"/>
      <c r="H3" s="35"/>
    </row>
    <row r="4" spans="1:9" ht="11" thickBot="1" x14ac:dyDescent="0.4">
      <c r="A4" s="125" t="s">
        <v>139</v>
      </c>
      <c r="B4" s="126"/>
      <c r="C4" s="126"/>
      <c r="D4" s="126"/>
      <c r="E4" s="126"/>
      <c r="F4" s="126"/>
      <c r="G4" s="127"/>
      <c r="H4" s="3"/>
    </row>
    <row r="5" spans="1:9" ht="10.5" x14ac:dyDescent="0.35">
      <c r="A5" s="4"/>
      <c r="B5" s="5"/>
      <c r="C5" s="5"/>
      <c r="D5" s="5"/>
      <c r="E5" s="5"/>
      <c r="F5" s="5"/>
      <c r="G5" s="5"/>
    </row>
    <row r="6" spans="1:9" ht="10.5" thickBot="1" x14ac:dyDescent="0.4">
      <c r="A6" s="1"/>
      <c r="B6" s="1"/>
    </row>
    <row r="7" spans="1:9" ht="11" thickBot="1" x14ac:dyDescent="0.4">
      <c r="A7" s="36" t="s">
        <v>161</v>
      </c>
      <c r="B7" s="37" t="s">
        <v>1</v>
      </c>
      <c r="C7" s="6"/>
    </row>
    <row r="8" spans="1:9" ht="10.5" x14ac:dyDescent="0.35">
      <c r="A8" s="38" t="s">
        <v>87</v>
      </c>
      <c r="B8" s="39" t="s">
        <v>222</v>
      </c>
      <c r="C8" s="6" t="s">
        <v>79</v>
      </c>
    </row>
    <row r="9" spans="1:9" ht="10.5" x14ac:dyDescent="0.35">
      <c r="A9" s="40" t="s">
        <v>88</v>
      </c>
      <c r="B9" s="41" t="s">
        <v>222</v>
      </c>
      <c r="C9" s="6" t="s">
        <v>80</v>
      </c>
    </row>
    <row r="10" spans="1:9" ht="10.5" x14ac:dyDescent="0.35">
      <c r="A10" s="40" t="s">
        <v>162</v>
      </c>
      <c r="B10" s="41" t="s">
        <v>222</v>
      </c>
      <c r="C10" s="6" t="s">
        <v>160</v>
      </c>
    </row>
    <row r="11" spans="1:9" ht="10.5" x14ac:dyDescent="0.35">
      <c r="A11" s="40" t="s">
        <v>22</v>
      </c>
      <c r="B11" s="41" t="s">
        <v>222</v>
      </c>
      <c r="C11" s="6" t="s">
        <v>105</v>
      </c>
    </row>
    <row r="12" spans="1:9" ht="10.5" x14ac:dyDescent="0.35">
      <c r="A12" s="40" t="s">
        <v>5</v>
      </c>
      <c r="B12" s="42"/>
      <c r="C12" s="6" t="s">
        <v>130</v>
      </c>
    </row>
    <row r="13" spans="1:9" ht="10.5" x14ac:dyDescent="0.35">
      <c r="A13" s="40" t="s">
        <v>4</v>
      </c>
      <c r="B13" s="43">
        <v>999999</v>
      </c>
      <c r="C13" s="6" t="s">
        <v>188</v>
      </c>
    </row>
    <row r="14" spans="1:9" ht="10.5" x14ac:dyDescent="0.35">
      <c r="A14" s="40" t="s">
        <v>6</v>
      </c>
      <c r="B14" s="44"/>
      <c r="C14" s="6" t="s">
        <v>119</v>
      </c>
    </row>
    <row r="15" spans="1:9" ht="10.5" x14ac:dyDescent="0.35">
      <c r="A15" s="40" t="s">
        <v>7</v>
      </c>
      <c r="B15" s="44"/>
      <c r="C15" s="6" t="s">
        <v>119</v>
      </c>
    </row>
    <row r="16" spans="1:9" ht="10.5" x14ac:dyDescent="0.35">
      <c r="A16" s="40" t="s">
        <v>8</v>
      </c>
      <c r="B16" s="45">
        <v>9999999999</v>
      </c>
      <c r="C16" s="6" t="s">
        <v>120</v>
      </c>
    </row>
    <row r="17" spans="1:3" ht="10.5" x14ac:dyDescent="0.35">
      <c r="A17" s="40" t="s">
        <v>9</v>
      </c>
      <c r="B17" s="42"/>
      <c r="C17" s="6" t="s">
        <v>86</v>
      </c>
    </row>
    <row r="18" spans="1:3" ht="11" thickBot="1" x14ac:dyDescent="0.4">
      <c r="A18" s="46" t="s">
        <v>10</v>
      </c>
      <c r="B18" s="47"/>
      <c r="C18" s="6" t="s">
        <v>171</v>
      </c>
    </row>
    <row r="19" spans="1:3" s="10" customFormat="1" ht="11" thickBot="1" x14ac:dyDescent="0.4">
      <c r="A19" s="7"/>
      <c r="B19" s="8"/>
      <c r="C19" s="9"/>
    </row>
    <row r="20" spans="1:3" ht="10.5" x14ac:dyDescent="0.35">
      <c r="A20" s="48" t="s">
        <v>131</v>
      </c>
      <c r="B20" s="49"/>
      <c r="C20" s="6"/>
    </row>
    <row r="21" spans="1:3" ht="10.5" x14ac:dyDescent="0.35">
      <c r="A21" s="40" t="s">
        <v>132</v>
      </c>
      <c r="B21" s="50"/>
      <c r="C21" s="6" t="s">
        <v>102</v>
      </c>
    </row>
    <row r="22" spans="1:3" ht="10.5" x14ac:dyDescent="0.35">
      <c r="A22" s="40" t="s">
        <v>13</v>
      </c>
      <c r="B22" s="42"/>
      <c r="C22" s="6" t="s">
        <v>31</v>
      </c>
    </row>
    <row r="23" spans="1:3" ht="10.5" x14ac:dyDescent="0.35">
      <c r="A23" s="40" t="s">
        <v>11</v>
      </c>
      <c r="B23" s="51">
        <v>9999999999</v>
      </c>
      <c r="C23" s="6" t="s">
        <v>129</v>
      </c>
    </row>
    <row r="24" spans="1:3" ht="11" thickBot="1" x14ac:dyDescent="0.4">
      <c r="A24" s="46" t="s">
        <v>12</v>
      </c>
      <c r="B24" s="52"/>
      <c r="C24" s="6" t="s">
        <v>81</v>
      </c>
    </row>
    <row r="25" spans="1:3" s="10" customFormat="1" ht="11" thickBot="1" x14ac:dyDescent="0.4">
      <c r="A25" s="7"/>
      <c r="B25" s="11"/>
      <c r="C25" s="9"/>
    </row>
    <row r="26" spans="1:3" ht="10.5" x14ac:dyDescent="0.35">
      <c r="A26" s="53" t="s">
        <v>135</v>
      </c>
      <c r="B26" s="54"/>
      <c r="C26" s="6"/>
    </row>
    <row r="27" spans="1:3" ht="24" customHeight="1" x14ac:dyDescent="0.35">
      <c r="A27" s="55" t="s">
        <v>133</v>
      </c>
      <c r="B27" s="56"/>
      <c r="C27" s="6" t="s">
        <v>136</v>
      </c>
    </row>
    <row r="28" spans="1:3" ht="10.5" x14ac:dyDescent="0.35">
      <c r="A28" s="40" t="s">
        <v>132</v>
      </c>
      <c r="B28" s="50"/>
      <c r="C28" s="6" t="s">
        <v>82</v>
      </c>
    </row>
    <row r="29" spans="1:3" ht="10.5" x14ac:dyDescent="0.35">
      <c r="A29" s="40" t="s">
        <v>14</v>
      </c>
      <c r="B29" s="42"/>
      <c r="C29" s="6" t="s">
        <v>31</v>
      </c>
    </row>
    <row r="30" spans="1:3" ht="10.5" x14ac:dyDescent="0.35">
      <c r="A30" s="40" t="s">
        <v>15</v>
      </c>
      <c r="B30" s="42" t="s">
        <v>77</v>
      </c>
      <c r="C30" s="6" t="s">
        <v>3</v>
      </c>
    </row>
    <row r="31" spans="1:3" ht="10.5" x14ac:dyDescent="0.35">
      <c r="A31" s="40" t="s">
        <v>16</v>
      </c>
      <c r="B31" s="57">
        <v>0</v>
      </c>
      <c r="C31" s="6" t="s">
        <v>140</v>
      </c>
    </row>
    <row r="32" spans="1:3" ht="11" thickBot="1" x14ac:dyDescent="0.4">
      <c r="A32" s="46" t="s">
        <v>17</v>
      </c>
      <c r="B32" s="58">
        <v>0</v>
      </c>
      <c r="C32" s="6" t="s">
        <v>141</v>
      </c>
    </row>
    <row r="33" spans="1:6" ht="10.5" thickBot="1" x14ac:dyDescent="0.4">
      <c r="A33" s="5"/>
      <c r="B33" s="5"/>
      <c r="C33" s="12"/>
    </row>
    <row r="34" spans="1:6" ht="11" thickBot="1" x14ac:dyDescent="0.4">
      <c r="A34" s="59" t="s">
        <v>128</v>
      </c>
      <c r="B34" s="60"/>
      <c r="C34" s="6"/>
    </row>
    <row r="35" spans="1:6" ht="10.5" x14ac:dyDescent="0.35">
      <c r="A35" s="38" t="s">
        <v>23</v>
      </c>
      <c r="B35" s="61">
        <v>0</v>
      </c>
      <c r="C35" s="6" t="s">
        <v>163</v>
      </c>
    </row>
    <row r="36" spans="1:6" ht="10.5" x14ac:dyDescent="0.35">
      <c r="A36" s="40" t="s">
        <v>24</v>
      </c>
      <c r="B36" s="57">
        <v>0</v>
      </c>
      <c r="C36" s="6" t="s">
        <v>164</v>
      </c>
    </row>
    <row r="37" spans="1:6" ht="10.5" x14ac:dyDescent="0.35">
      <c r="A37" s="40" t="s">
        <v>25</v>
      </c>
      <c r="B37" s="57">
        <v>0</v>
      </c>
      <c r="C37" s="6" t="s">
        <v>165</v>
      </c>
    </row>
    <row r="38" spans="1:6" ht="10.5" x14ac:dyDescent="0.35">
      <c r="A38" s="62" t="s">
        <v>145</v>
      </c>
      <c r="B38" s="57">
        <v>0</v>
      </c>
      <c r="C38" s="9" t="s">
        <v>166</v>
      </c>
    </row>
    <row r="39" spans="1:6" ht="10.5" x14ac:dyDescent="0.35">
      <c r="A39" s="62" t="s">
        <v>146</v>
      </c>
      <c r="B39" s="63">
        <v>0</v>
      </c>
      <c r="C39" s="9" t="s">
        <v>167</v>
      </c>
    </row>
    <row r="40" spans="1:6" ht="11" thickBot="1" x14ac:dyDescent="0.4">
      <c r="A40" s="64" t="s">
        <v>147</v>
      </c>
      <c r="B40" s="57">
        <v>0</v>
      </c>
      <c r="C40" s="6" t="s">
        <v>168</v>
      </c>
    </row>
    <row r="41" spans="1:6" s="13" customFormat="1" ht="11" thickBot="1" x14ac:dyDescent="0.4">
      <c r="A41" s="65" t="s">
        <v>26</v>
      </c>
      <c r="B41" s="66">
        <f>SUM(B35:B40)</f>
        <v>0</v>
      </c>
      <c r="C41" s="3" t="s">
        <v>84</v>
      </c>
    </row>
    <row r="42" spans="1:6" ht="10.5" thickBot="1" x14ac:dyDescent="0.4">
      <c r="A42" s="5"/>
      <c r="B42" s="5"/>
    </row>
    <row r="43" spans="1:6" ht="11" thickBot="1" x14ac:dyDescent="0.4">
      <c r="A43" s="59" t="s">
        <v>127</v>
      </c>
      <c r="B43" s="67"/>
      <c r="C43" s="67"/>
      <c r="D43" s="67"/>
      <c r="E43" s="60"/>
      <c r="F43" s="3"/>
    </row>
    <row r="44" spans="1:6" ht="11" thickBot="1" x14ac:dyDescent="0.4">
      <c r="A44" s="68"/>
      <c r="B44" s="69"/>
      <c r="C44" s="69"/>
      <c r="D44" s="69"/>
      <c r="E44" s="70"/>
      <c r="F44" s="3"/>
    </row>
    <row r="45" spans="1:6" ht="11" thickBot="1" x14ac:dyDescent="0.4">
      <c r="A45" s="59" t="s">
        <v>189</v>
      </c>
      <c r="B45" s="67"/>
      <c r="C45" s="67"/>
      <c r="D45" s="67"/>
      <c r="E45" s="60"/>
      <c r="F45" s="3"/>
    </row>
    <row r="46" spans="1:6" s="15" customFormat="1" ht="10.5" x14ac:dyDescent="0.35">
      <c r="A46" s="71" t="s">
        <v>14</v>
      </c>
      <c r="B46" s="72" t="s">
        <v>124</v>
      </c>
      <c r="C46" s="72" t="s">
        <v>30</v>
      </c>
      <c r="D46" s="72" t="s">
        <v>28</v>
      </c>
      <c r="E46" s="73" t="s">
        <v>123</v>
      </c>
      <c r="F46" s="14"/>
    </row>
    <row r="47" spans="1:6" x14ac:dyDescent="0.35">
      <c r="A47" s="74" t="s">
        <v>117</v>
      </c>
      <c r="B47" s="75">
        <f>+'Service Level Data'!V14</f>
        <v>0</v>
      </c>
      <c r="C47" s="75">
        <f>+'Service Level Data'!V34</f>
        <v>0</v>
      </c>
      <c r="D47" s="76">
        <f>+'Service Level Data'!V54</f>
        <v>0</v>
      </c>
      <c r="E47" s="77">
        <f>IFERROR(B47/D47,0)</f>
        <v>0</v>
      </c>
      <c r="F47" s="3"/>
    </row>
    <row r="48" spans="1:6" x14ac:dyDescent="0.35">
      <c r="A48" s="74" t="s">
        <v>106</v>
      </c>
      <c r="B48" s="75">
        <f>+'Service Level Data'!V15</f>
        <v>0</v>
      </c>
      <c r="C48" s="75">
        <f>+'Service Level Data'!V35</f>
        <v>0</v>
      </c>
      <c r="D48" s="76">
        <f>+'Service Level Data'!V55</f>
        <v>0</v>
      </c>
      <c r="E48" s="77">
        <f t="shared" ref="E48:E63" si="0">IFERROR(B48/D48,0)</f>
        <v>0</v>
      </c>
      <c r="F48" s="3"/>
    </row>
    <row r="49" spans="1:6" x14ac:dyDescent="0.35">
      <c r="A49" s="74" t="s">
        <v>107</v>
      </c>
      <c r="B49" s="75">
        <f>+'Service Level Data'!V16</f>
        <v>0</v>
      </c>
      <c r="C49" s="75">
        <f>+'Service Level Data'!V36</f>
        <v>0</v>
      </c>
      <c r="D49" s="76">
        <f>+'Service Level Data'!V56</f>
        <v>0</v>
      </c>
      <c r="E49" s="77">
        <f t="shared" si="0"/>
        <v>0</v>
      </c>
      <c r="F49" s="3"/>
    </row>
    <row r="50" spans="1:6" x14ac:dyDescent="0.35">
      <c r="A50" s="74" t="s">
        <v>108</v>
      </c>
      <c r="B50" s="75">
        <f>+'Service Level Data'!V17</f>
        <v>0</v>
      </c>
      <c r="C50" s="75">
        <f>+'Service Level Data'!V37</f>
        <v>0</v>
      </c>
      <c r="D50" s="76">
        <f>+'Service Level Data'!V57</f>
        <v>0</v>
      </c>
      <c r="E50" s="77">
        <f t="shared" si="0"/>
        <v>0</v>
      </c>
      <c r="F50" s="3"/>
    </row>
    <row r="51" spans="1:6" x14ac:dyDescent="0.35">
      <c r="A51" s="74" t="s">
        <v>109</v>
      </c>
      <c r="B51" s="75">
        <f>+'Service Level Data'!V18</f>
        <v>0</v>
      </c>
      <c r="C51" s="75">
        <f>+'Service Level Data'!V38</f>
        <v>0</v>
      </c>
      <c r="D51" s="76">
        <f>+'Service Level Data'!V58</f>
        <v>0</v>
      </c>
      <c r="E51" s="77">
        <f t="shared" si="0"/>
        <v>0</v>
      </c>
      <c r="F51" s="3"/>
    </row>
    <row r="52" spans="1:6" x14ac:dyDescent="0.35">
      <c r="A52" s="74" t="s">
        <v>110</v>
      </c>
      <c r="B52" s="75">
        <f>+'Service Level Data'!V19</f>
        <v>0</v>
      </c>
      <c r="C52" s="75">
        <f>+'Service Level Data'!V39</f>
        <v>0</v>
      </c>
      <c r="D52" s="76">
        <f>+'Service Level Data'!V59</f>
        <v>0</v>
      </c>
      <c r="E52" s="77">
        <f t="shared" si="0"/>
        <v>0</v>
      </c>
      <c r="F52" s="3"/>
    </row>
    <row r="53" spans="1:6" x14ac:dyDescent="0.35">
      <c r="A53" s="74" t="s">
        <v>111</v>
      </c>
      <c r="B53" s="75">
        <f>+'Service Level Data'!V20</f>
        <v>0</v>
      </c>
      <c r="C53" s="75">
        <f>+'Service Level Data'!V40</f>
        <v>0</v>
      </c>
      <c r="D53" s="76">
        <f>+'Service Level Data'!V60</f>
        <v>0</v>
      </c>
      <c r="E53" s="77">
        <f t="shared" si="0"/>
        <v>0</v>
      </c>
      <c r="F53" s="3"/>
    </row>
    <row r="54" spans="1:6" x14ac:dyDescent="0.35">
      <c r="A54" s="74" t="s">
        <v>112</v>
      </c>
      <c r="B54" s="75">
        <f>+'Service Level Data'!V21</f>
        <v>0</v>
      </c>
      <c r="C54" s="75">
        <f>+'Service Level Data'!V41</f>
        <v>0</v>
      </c>
      <c r="D54" s="76">
        <f>+'Service Level Data'!V61</f>
        <v>0</v>
      </c>
      <c r="E54" s="77">
        <f t="shared" si="0"/>
        <v>0</v>
      </c>
      <c r="F54" s="3"/>
    </row>
    <row r="55" spans="1:6" x14ac:dyDescent="0.35">
      <c r="A55" s="74" t="s">
        <v>113</v>
      </c>
      <c r="B55" s="75">
        <f>+'Service Level Data'!V22</f>
        <v>0</v>
      </c>
      <c r="C55" s="75">
        <f>+'Service Level Data'!V42</f>
        <v>0</v>
      </c>
      <c r="D55" s="76">
        <f>+'Service Level Data'!V62</f>
        <v>0</v>
      </c>
      <c r="E55" s="77">
        <f t="shared" si="0"/>
        <v>0</v>
      </c>
      <c r="F55" s="3"/>
    </row>
    <row r="56" spans="1:6" x14ac:dyDescent="0.35">
      <c r="A56" s="74" t="s">
        <v>114</v>
      </c>
      <c r="B56" s="75">
        <f>+'Service Level Data'!V23</f>
        <v>0</v>
      </c>
      <c r="C56" s="75">
        <f>+'Service Level Data'!V43</f>
        <v>0</v>
      </c>
      <c r="D56" s="76">
        <f>+'Service Level Data'!V63</f>
        <v>0</v>
      </c>
      <c r="E56" s="77">
        <f t="shared" si="0"/>
        <v>0</v>
      </c>
      <c r="F56" s="3"/>
    </row>
    <row r="57" spans="1:6" x14ac:dyDescent="0.35">
      <c r="A57" s="74" t="s">
        <v>115</v>
      </c>
      <c r="B57" s="75">
        <f>+'Service Level Data'!V24</f>
        <v>0</v>
      </c>
      <c r="C57" s="75">
        <f>+'Service Level Data'!V44</f>
        <v>0</v>
      </c>
      <c r="D57" s="76">
        <f>+'Service Level Data'!V64</f>
        <v>0</v>
      </c>
      <c r="E57" s="77">
        <f t="shared" si="0"/>
        <v>0</v>
      </c>
      <c r="F57" s="3"/>
    </row>
    <row r="58" spans="1:6" x14ac:dyDescent="0.35">
      <c r="A58" s="74" t="s">
        <v>116</v>
      </c>
      <c r="B58" s="75">
        <f>+'Service Level Data'!V25</f>
        <v>0</v>
      </c>
      <c r="C58" s="75">
        <f>+'Service Level Data'!V45</f>
        <v>0</v>
      </c>
      <c r="D58" s="76">
        <f>+'Service Level Data'!V65</f>
        <v>0</v>
      </c>
      <c r="E58" s="77">
        <f t="shared" si="0"/>
        <v>0</v>
      </c>
      <c r="F58" s="3"/>
    </row>
    <row r="59" spans="1:6" x14ac:dyDescent="0.35">
      <c r="A59" s="74" t="s">
        <v>118</v>
      </c>
      <c r="B59" s="75">
        <f>+'Service Level Data'!V26</f>
        <v>0</v>
      </c>
      <c r="C59" s="75">
        <f>+'Service Level Data'!V46</f>
        <v>0</v>
      </c>
      <c r="D59" s="76">
        <f>+'Service Level Data'!V66</f>
        <v>0</v>
      </c>
      <c r="E59" s="77">
        <f t="shared" si="0"/>
        <v>0</v>
      </c>
      <c r="F59" s="3"/>
    </row>
    <row r="60" spans="1:6" x14ac:dyDescent="0.35">
      <c r="A60" s="78" t="s">
        <v>148</v>
      </c>
      <c r="B60" s="75">
        <f>+'Service Level Data'!V27</f>
        <v>0</v>
      </c>
      <c r="C60" s="75">
        <f>+'Service Level Data'!V47</f>
        <v>0</v>
      </c>
      <c r="D60" s="76">
        <f>+'Service Level Data'!V67</f>
        <v>0</v>
      </c>
      <c r="E60" s="77">
        <f t="shared" si="0"/>
        <v>0</v>
      </c>
      <c r="F60" s="3"/>
    </row>
    <row r="61" spans="1:6" x14ac:dyDescent="0.35">
      <c r="A61" s="78" t="s">
        <v>148</v>
      </c>
      <c r="B61" s="75">
        <f>+'Service Level Data'!V28</f>
        <v>0</v>
      </c>
      <c r="C61" s="75">
        <f>+'Service Level Data'!V48</f>
        <v>0</v>
      </c>
      <c r="D61" s="76">
        <f>+'Service Level Data'!V68</f>
        <v>0</v>
      </c>
      <c r="E61" s="77">
        <f t="shared" si="0"/>
        <v>0</v>
      </c>
      <c r="F61" s="3"/>
    </row>
    <row r="62" spans="1:6" ht="10.5" thickBot="1" x14ac:dyDescent="0.4">
      <c r="A62" s="79" t="s">
        <v>149</v>
      </c>
      <c r="B62" s="80">
        <f>+'Service Level Data'!V29</f>
        <v>0</v>
      </c>
      <c r="C62" s="80">
        <f>+'Service Level Data'!V49</f>
        <v>0</v>
      </c>
      <c r="D62" s="81">
        <f>+'Service Level Data'!V69</f>
        <v>0</v>
      </c>
      <c r="E62" s="82">
        <f t="shared" si="0"/>
        <v>0</v>
      </c>
      <c r="F62" s="3"/>
    </row>
    <row r="63" spans="1:6" s="13" customFormat="1" ht="11" thickBot="1" x14ac:dyDescent="0.4">
      <c r="A63" s="65" t="s">
        <v>83</v>
      </c>
      <c r="B63" s="83">
        <f>+'Service Level Data'!V30</f>
        <v>0</v>
      </c>
      <c r="C63" s="83">
        <f>+'Service Level Data'!V50</f>
        <v>0</v>
      </c>
      <c r="D63" s="84">
        <f>+'Service Level Data'!V70</f>
        <v>0</v>
      </c>
      <c r="E63" s="66">
        <f t="shared" si="0"/>
        <v>0</v>
      </c>
      <c r="F63" s="16"/>
    </row>
    <row r="64" spans="1:6" s="20" customFormat="1" ht="11" thickBot="1" x14ac:dyDescent="0.4">
      <c r="A64" s="17"/>
      <c r="B64" s="18"/>
      <c r="C64" s="18"/>
      <c r="D64" s="19"/>
      <c r="E64" s="18"/>
    </row>
    <row r="65" spans="1:6" ht="11" thickBot="1" x14ac:dyDescent="0.4">
      <c r="A65" s="59" t="s">
        <v>190</v>
      </c>
      <c r="B65" s="67"/>
      <c r="C65" s="67"/>
      <c r="D65" s="60"/>
      <c r="E65" s="21"/>
      <c r="F65" s="3"/>
    </row>
    <row r="66" spans="1:6" s="15" customFormat="1" ht="10.5" x14ac:dyDescent="0.35">
      <c r="A66" s="85" t="s">
        <v>14</v>
      </c>
      <c r="B66" s="86" t="s">
        <v>125</v>
      </c>
      <c r="C66" s="86" t="s">
        <v>28</v>
      </c>
      <c r="D66" s="87" t="s">
        <v>126</v>
      </c>
      <c r="E66" s="22"/>
      <c r="F66" s="14"/>
    </row>
    <row r="67" spans="1:6" x14ac:dyDescent="0.35">
      <c r="A67" s="74" t="s">
        <v>117</v>
      </c>
      <c r="B67" s="88">
        <f>'Service Level Data'!V74</f>
        <v>0</v>
      </c>
      <c r="C67" s="89">
        <f>'Service Level Data'!V94</f>
        <v>0</v>
      </c>
      <c r="D67" s="90">
        <f>IFERROR(B67/C67,0)</f>
        <v>0</v>
      </c>
      <c r="E67" s="21"/>
      <c r="F67" s="3"/>
    </row>
    <row r="68" spans="1:6" x14ac:dyDescent="0.35">
      <c r="A68" s="74" t="s">
        <v>106</v>
      </c>
      <c r="B68" s="88">
        <f>'Service Level Data'!V75</f>
        <v>0</v>
      </c>
      <c r="C68" s="89">
        <f>'Service Level Data'!V95</f>
        <v>0</v>
      </c>
      <c r="D68" s="90">
        <f t="shared" ref="D68:D83" si="1">IFERROR(B68/C68,0)</f>
        <v>0</v>
      </c>
      <c r="E68" s="21"/>
      <c r="F68" s="3"/>
    </row>
    <row r="69" spans="1:6" x14ac:dyDescent="0.35">
      <c r="A69" s="74" t="s">
        <v>107</v>
      </c>
      <c r="B69" s="88">
        <f>'Service Level Data'!V76</f>
        <v>0</v>
      </c>
      <c r="C69" s="89">
        <f>'Service Level Data'!V96</f>
        <v>0</v>
      </c>
      <c r="D69" s="90">
        <f t="shared" si="1"/>
        <v>0</v>
      </c>
      <c r="E69" s="21"/>
      <c r="F69" s="3"/>
    </row>
    <row r="70" spans="1:6" x14ac:dyDescent="0.35">
      <c r="A70" s="74" t="s">
        <v>108</v>
      </c>
      <c r="B70" s="88">
        <f>'Service Level Data'!V77</f>
        <v>0</v>
      </c>
      <c r="C70" s="89">
        <f>'Service Level Data'!V97</f>
        <v>0</v>
      </c>
      <c r="D70" s="90">
        <f t="shared" si="1"/>
        <v>0</v>
      </c>
      <c r="E70" s="21"/>
      <c r="F70" s="3"/>
    </row>
    <row r="71" spans="1:6" x14ac:dyDescent="0.35">
      <c r="A71" s="74" t="s">
        <v>109</v>
      </c>
      <c r="B71" s="88">
        <f>'Service Level Data'!V78</f>
        <v>0</v>
      </c>
      <c r="C71" s="89">
        <f>'Service Level Data'!V98</f>
        <v>0</v>
      </c>
      <c r="D71" s="90">
        <f t="shared" si="1"/>
        <v>0</v>
      </c>
      <c r="E71" s="21"/>
      <c r="F71" s="3"/>
    </row>
    <row r="72" spans="1:6" x14ac:dyDescent="0.35">
      <c r="A72" s="74" t="s">
        <v>110</v>
      </c>
      <c r="B72" s="88">
        <f>'Service Level Data'!V79</f>
        <v>0</v>
      </c>
      <c r="C72" s="89">
        <f>'Service Level Data'!V99</f>
        <v>0</v>
      </c>
      <c r="D72" s="90">
        <f t="shared" si="1"/>
        <v>0</v>
      </c>
      <c r="E72" s="21"/>
      <c r="F72" s="3"/>
    </row>
    <row r="73" spans="1:6" x14ac:dyDescent="0.35">
      <c r="A73" s="74" t="s">
        <v>111</v>
      </c>
      <c r="B73" s="88">
        <f>'Service Level Data'!V80</f>
        <v>0</v>
      </c>
      <c r="C73" s="89">
        <f>'Service Level Data'!V100</f>
        <v>0</v>
      </c>
      <c r="D73" s="90">
        <f t="shared" si="1"/>
        <v>0</v>
      </c>
      <c r="E73" s="21"/>
      <c r="F73" s="3"/>
    </row>
    <row r="74" spans="1:6" x14ac:dyDescent="0.35">
      <c r="A74" s="74" t="s">
        <v>112</v>
      </c>
      <c r="B74" s="88">
        <f>'Service Level Data'!V81</f>
        <v>0</v>
      </c>
      <c r="C74" s="89">
        <f>'Service Level Data'!V101</f>
        <v>0</v>
      </c>
      <c r="D74" s="90">
        <f t="shared" si="1"/>
        <v>0</v>
      </c>
      <c r="E74" s="21"/>
      <c r="F74" s="3"/>
    </row>
    <row r="75" spans="1:6" x14ac:dyDescent="0.35">
      <c r="A75" s="74" t="s">
        <v>113</v>
      </c>
      <c r="B75" s="88">
        <f>'Service Level Data'!V82</f>
        <v>0</v>
      </c>
      <c r="C75" s="89">
        <f>'Service Level Data'!V102</f>
        <v>0</v>
      </c>
      <c r="D75" s="90">
        <f t="shared" si="1"/>
        <v>0</v>
      </c>
      <c r="E75" s="21"/>
      <c r="F75" s="3"/>
    </row>
    <row r="76" spans="1:6" x14ac:dyDescent="0.35">
      <c r="A76" s="74" t="s">
        <v>114</v>
      </c>
      <c r="B76" s="88">
        <f>'Service Level Data'!V83</f>
        <v>0</v>
      </c>
      <c r="C76" s="89">
        <f>'Service Level Data'!V103</f>
        <v>0</v>
      </c>
      <c r="D76" s="90">
        <f t="shared" si="1"/>
        <v>0</v>
      </c>
      <c r="E76" s="21"/>
      <c r="F76" s="3"/>
    </row>
    <row r="77" spans="1:6" x14ac:dyDescent="0.35">
      <c r="A77" s="74" t="s">
        <v>115</v>
      </c>
      <c r="B77" s="88">
        <f>'Service Level Data'!V84</f>
        <v>0</v>
      </c>
      <c r="C77" s="89">
        <f>'Service Level Data'!V104</f>
        <v>0</v>
      </c>
      <c r="D77" s="90">
        <f t="shared" si="1"/>
        <v>0</v>
      </c>
      <c r="E77" s="21"/>
      <c r="F77" s="3"/>
    </row>
    <row r="78" spans="1:6" x14ac:dyDescent="0.35">
      <c r="A78" s="74" t="s">
        <v>116</v>
      </c>
      <c r="B78" s="88">
        <f>'Service Level Data'!V85</f>
        <v>0</v>
      </c>
      <c r="C78" s="89">
        <f>'Service Level Data'!V105</f>
        <v>0</v>
      </c>
      <c r="D78" s="90">
        <f t="shared" si="1"/>
        <v>0</v>
      </c>
      <c r="E78" s="21"/>
      <c r="F78" s="3"/>
    </row>
    <row r="79" spans="1:6" x14ac:dyDescent="0.35">
      <c r="A79" s="74" t="s">
        <v>118</v>
      </c>
      <c r="B79" s="88">
        <f>'Service Level Data'!V86</f>
        <v>0</v>
      </c>
      <c r="C79" s="89">
        <f>'Service Level Data'!V106</f>
        <v>0</v>
      </c>
      <c r="D79" s="90">
        <f t="shared" si="1"/>
        <v>0</v>
      </c>
      <c r="E79" s="21"/>
      <c r="F79" s="3"/>
    </row>
    <row r="80" spans="1:6" x14ac:dyDescent="0.35">
      <c r="A80" s="78" t="s">
        <v>150</v>
      </c>
      <c r="B80" s="88">
        <f>'Service Level Data'!V87</f>
        <v>0</v>
      </c>
      <c r="C80" s="89">
        <f>'Service Level Data'!V107</f>
        <v>0</v>
      </c>
      <c r="D80" s="90">
        <f t="shared" si="1"/>
        <v>0</v>
      </c>
      <c r="E80" s="21"/>
      <c r="F80" s="3"/>
    </row>
    <row r="81" spans="1:6" x14ac:dyDescent="0.35">
      <c r="A81" s="78" t="s">
        <v>150</v>
      </c>
      <c r="B81" s="88">
        <f>'Service Level Data'!V88</f>
        <v>0</v>
      </c>
      <c r="C81" s="89">
        <f>'Service Level Data'!V108</f>
        <v>0</v>
      </c>
      <c r="D81" s="90">
        <f t="shared" si="1"/>
        <v>0</v>
      </c>
      <c r="E81" s="21"/>
      <c r="F81" s="3"/>
    </row>
    <row r="82" spans="1:6" ht="10.5" thickBot="1" x14ac:dyDescent="0.4">
      <c r="A82" s="79" t="s">
        <v>151</v>
      </c>
      <c r="B82" s="91">
        <f>'Service Level Data'!V89</f>
        <v>0</v>
      </c>
      <c r="C82" s="92">
        <f>'Service Level Data'!V109</f>
        <v>0</v>
      </c>
      <c r="D82" s="93">
        <f t="shared" si="1"/>
        <v>0</v>
      </c>
      <c r="E82" s="21"/>
      <c r="F82" s="3"/>
    </row>
    <row r="83" spans="1:6" ht="11" thickBot="1" x14ac:dyDescent="0.4">
      <c r="A83" s="94" t="s">
        <v>73</v>
      </c>
      <c r="B83" s="95">
        <f>'Service Level Data'!V90</f>
        <v>0</v>
      </c>
      <c r="C83" s="96">
        <f>'Service Level Data'!V110</f>
        <v>0</v>
      </c>
      <c r="D83" s="97">
        <f t="shared" si="1"/>
        <v>0</v>
      </c>
      <c r="E83" s="21"/>
      <c r="F83" s="3"/>
    </row>
    <row r="84" spans="1:6" s="10" customFormat="1" ht="11" thickBot="1" x14ac:dyDescent="0.4">
      <c r="A84" s="23"/>
      <c r="B84" s="24"/>
      <c r="C84" s="25"/>
      <c r="D84" s="26"/>
      <c r="E84" s="26"/>
    </row>
    <row r="85" spans="1:6" ht="11" thickBot="1" x14ac:dyDescent="0.4">
      <c r="A85" s="98" t="s">
        <v>216</v>
      </c>
      <c r="B85" s="99"/>
      <c r="C85" s="21"/>
      <c r="D85" s="3"/>
    </row>
    <row r="86" spans="1:6" x14ac:dyDescent="0.35">
      <c r="A86" s="100" t="s">
        <v>89</v>
      </c>
      <c r="B86" s="101">
        <f>'Service Level Data'!V114</f>
        <v>0</v>
      </c>
      <c r="C86" s="27"/>
    </row>
    <row r="87" spans="1:6" x14ac:dyDescent="0.35">
      <c r="A87" s="74" t="s">
        <v>90</v>
      </c>
      <c r="B87" s="101">
        <f>'Service Level Data'!V115</f>
        <v>0</v>
      </c>
      <c r="C87" s="28"/>
    </row>
    <row r="88" spans="1:6" x14ac:dyDescent="0.35">
      <c r="A88" s="74" t="s">
        <v>91</v>
      </c>
      <c r="B88" s="101">
        <f>'Service Level Data'!V116</f>
        <v>0</v>
      </c>
      <c r="C88" s="28"/>
    </row>
    <row r="89" spans="1:6" x14ac:dyDescent="0.35">
      <c r="A89" s="74" t="s">
        <v>92</v>
      </c>
      <c r="B89" s="101">
        <f>'Service Level Data'!V117</f>
        <v>0</v>
      </c>
      <c r="C89" s="28"/>
    </row>
    <row r="90" spans="1:6" x14ac:dyDescent="0.35">
      <c r="A90" s="74" t="s">
        <v>93</v>
      </c>
      <c r="B90" s="101">
        <f>'Service Level Data'!V118</f>
        <v>0</v>
      </c>
      <c r="C90" s="28"/>
    </row>
    <row r="91" spans="1:6" x14ac:dyDescent="0.35">
      <c r="A91" s="74" t="s">
        <v>94</v>
      </c>
      <c r="B91" s="101">
        <f>'Service Level Data'!V119</f>
        <v>0</v>
      </c>
      <c r="C91" s="28"/>
    </row>
    <row r="92" spans="1:6" x14ac:dyDescent="0.35">
      <c r="A92" s="74" t="s">
        <v>95</v>
      </c>
      <c r="B92" s="101">
        <f>'Service Level Data'!V120</f>
        <v>0</v>
      </c>
      <c r="C92" s="28"/>
    </row>
    <row r="93" spans="1:6" x14ac:dyDescent="0.35">
      <c r="A93" s="74" t="s">
        <v>96</v>
      </c>
      <c r="B93" s="101">
        <f>'Service Level Data'!V121</f>
        <v>0</v>
      </c>
      <c r="C93" s="28"/>
    </row>
    <row r="94" spans="1:6" x14ac:dyDescent="0.35">
      <c r="A94" s="74" t="s">
        <v>97</v>
      </c>
      <c r="B94" s="101">
        <f>'Service Level Data'!V122</f>
        <v>0</v>
      </c>
      <c r="C94" s="28"/>
    </row>
    <row r="95" spans="1:6" x14ac:dyDescent="0.35">
      <c r="A95" s="74" t="s">
        <v>47</v>
      </c>
      <c r="B95" s="101">
        <f>'Service Level Data'!V123</f>
        <v>0</v>
      </c>
      <c r="C95" s="28"/>
    </row>
    <row r="96" spans="1:6" x14ac:dyDescent="0.35">
      <c r="A96" s="74" t="s">
        <v>38</v>
      </c>
      <c r="B96" s="101">
        <f>'Service Level Data'!V124</f>
        <v>0</v>
      </c>
      <c r="C96" s="28"/>
    </row>
    <row r="97" spans="1:4" x14ac:dyDescent="0.35">
      <c r="A97" s="74" t="s">
        <v>39</v>
      </c>
      <c r="B97" s="101">
        <f>'Service Level Data'!V125</f>
        <v>0</v>
      </c>
      <c r="C97" s="28"/>
    </row>
    <row r="98" spans="1:4" x14ac:dyDescent="0.35">
      <c r="A98" s="74" t="s">
        <v>40</v>
      </c>
      <c r="B98" s="101">
        <f>'Service Level Data'!V126</f>
        <v>0</v>
      </c>
      <c r="C98" s="28"/>
    </row>
    <row r="99" spans="1:4" x14ac:dyDescent="0.35">
      <c r="A99" s="74" t="s">
        <v>54</v>
      </c>
      <c r="B99" s="101">
        <f>'Service Level Data'!V127</f>
        <v>0</v>
      </c>
      <c r="C99" s="28"/>
    </row>
    <row r="100" spans="1:4" x14ac:dyDescent="0.35">
      <c r="A100" s="74" t="s">
        <v>55</v>
      </c>
      <c r="B100" s="101">
        <f>'Service Level Data'!V128</f>
        <v>0</v>
      </c>
      <c r="C100" s="28"/>
    </row>
    <row r="101" spans="1:4" x14ac:dyDescent="0.35">
      <c r="A101" s="74" t="s">
        <v>41</v>
      </c>
      <c r="B101" s="101">
        <f>'Service Level Data'!V129</f>
        <v>0</v>
      </c>
      <c r="C101" s="28"/>
    </row>
    <row r="102" spans="1:4" x14ac:dyDescent="0.35">
      <c r="A102" s="78" t="s">
        <v>42</v>
      </c>
      <c r="B102" s="101">
        <f>'Service Level Data'!V130</f>
        <v>0</v>
      </c>
      <c r="C102" s="28"/>
    </row>
    <row r="103" spans="1:4" x14ac:dyDescent="0.35">
      <c r="A103" s="78" t="s">
        <v>152</v>
      </c>
      <c r="B103" s="101">
        <f>'Service Level Data'!V131</f>
        <v>0</v>
      </c>
      <c r="C103" s="28"/>
    </row>
    <row r="104" spans="1:4" x14ac:dyDescent="0.35">
      <c r="A104" s="78" t="s">
        <v>152</v>
      </c>
      <c r="B104" s="101">
        <f>'Service Level Data'!V132</f>
        <v>0</v>
      </c>
      <c r="C104" s="28"/>
    </row>
    <row r="105" spans="1:4" x14ac:dyDescent="0.35">
      <c r="A105" s="78" t="s">
        <v>153</v>
      </c>
      <c r="B105" s="101">
        <f>'Service Level Data'!V133</f>
        <v>0</v>
      </c>
      <c r="C105" s="28"/>
    </row>
    <row r="106" spans="1:4" ht="10.5" thickBot="1" x14ac:dyDescent="0.4">
      <c r="A106" s="79" t="s">
        <v>44</v>
      </c>
      <c r="B106" s="102">
        <f>'Service Level Data'!V134</f>
        <v>0</v>
      </c>
      <c r="C106" s="28"/>
    </row>
    <row r="107" spans="1:4" ht="11" thickBot="1" x14ac:dyDescent="0.4">
      <c r="A107" s="65" t="s">
        <v>217</v>
      </c>
      <c r="B107" s="103">
        <f>'Service Level Data'!V135</f>
        <v>0</v>
      </c>
      <c r="C107" s="28"/>
    </row>
    <row r="108" spans="1:4" ht="10.5" thickBot="1" x14ac:dyDescent="0.4">
      <c r="A108" s="5"/>
      <c r="B108" s="5"/>
      <c r="C108" s="5"/>
      <c r="D108" s="5"/>
    </row>
    <row r="109" spans="1:4" s="13" customFormat="1" ht="11" thickBot="1" x14ac:dyDescent="0.4">
      <c r="A109" s="104" t="s">
        <v>218</v>
      </c>
      <c r="B109" s="105">
        <f>B63+C63+B83+B107</f>
        <v>0</v>
      </c>
      <c r="C109" s="3" t="s">
        <v>84</v>
      </c>
      <c r="D109" s="20"/>
    </row>
    <row r="110" spans="1:4" s="13" customFormat="1" ht="11" thickBot="1" x14ac:dyDescent="0.4">
      <c r="A110" s="29"/>
      <c r="B110" s="29"/>
      <c r="C110" s="29"/>
      <c r="D110" s="2"/>
    </row>
    <row r="111" spans="1:4" s="13" customFormat="1" ht="11" thickBot="1" x14ac:dyDescent="0.4">
      <c r="A111" s="104" t="s">
        <v>219</v>
      </c>
      <c r="B111" s="106" t="e">
        <f>+B109*'Agency Admin'!E66</f>
        <v>#DIV/0!</v>
      </c>
      <c r="C111" s="70" t="s">
        <v>76</v>
      </c>
      <c r="D111" s="3" t="s">
        <v>121</v>
      </c>
    </row>
    <row r="112" spans="1:4" s="13" customFormat="1" ht="11" thickBot="1" x14ac:dyDescent="0.4">
      <c r="A112" s="29"/>
      <c r="B112" s="29"/>
      <c r="C112" s="29"/>
      <c r="D112" s="2"/>
    </row>
    <row r="113" spans="1:3" s="13" customFormat="1" ht="11" thickBot="1" x14ac:dyDescent="0.4">
      <c r="A113" s="104" t="s">
        <v>220</v>
      </c>
      <c r="B113" s="105" t="e">
        <f>+B109+B111</f>
        <v>#DIV/0!</v>
      </c>
      <c r="C113" s="3" t="s">
        <v>84</v>
      </c>
    </row>
    <row r="114" spans="1:3" ht="10.5" thickBot="1" x14ac:dyDescent="0.4">
      <c r="A114" s="5"/>
      <c r="B114" s="5"/>
      <c r="C114" s="5"/>
    </row>
    <row r="115" spans="1:3" ht="11" thickBot="1" x14ac:dyDescent="0.4">
      <c r="A115" s="59" t="s">
        <v>85</v>
      </c>
      <c r="B115" s="60"/>
      <c r="C115" s="3"/>
    </row>
    <row r="116" spans="1:3" x14ac:dyDescent="0.35">
      <c r="A116" s="107"/>
      <c r="B116" s="108"/>
      <c r="C116" s="3"/>
    </row>
    <row r="117" spans="1:3" ht="10.5" x14ac:dyDescent="0.35">
      <c r="A117" s="109" t="str">
        <f>"Revenue and Expense Summary for Period - "&amp;TEXT(B8,"mm/dd/yy")&amp;" to "&amp;TEXT(B9,"mm/dd/yy")</f>
        <v>Revenue and Expense Summary for Period - mm/dd/yy to mm/dd/yy</v>
      </c>
      <c r="B117" s="110"/>
      <c r="C117" s="3"/>
    </row>
    <row r="118" spans="1:3" ht="10.5" x14ac:dyDescent="0.35">
      <c r="A118" s="109"/>
      <c r="B118" s="110"/>
      <c r="C118" s="3"/>
    </row>
    <row r="119" spans="1:3" ht="10.5" x14ac:dyDescent="0.35">
      <c r="A119" s="111" t="str">
        <f>+B7&amp;" Waiver Program"</f>
        <v>TBI Waiver Program</v>
      </c>
      <c r="B119" s="110"/>
      <c r="C119" s="3"/>
    </row>
    <row r="120" spans="1:3" ht="10.5" x14ac:dyDescent="0.35">
      <c r="A120" s="112">
        <f>+B12</f>
        <v>0</v>
      </c>
      <c r="B120" s="110"/>
      <c r="C120" s="3"/>
    </row>
    <row r="121" spans="1:3" ht="10.5" x14ac:dyDescent="0.35">
      <c r="A121" s="113">
        <f>+B13</f>
        <v>999999</v>
      </c>
      <c r="B121" s="114"/>
      <c r="C121" s="3"/>
    </row>
    <row r="122" spans="1:3" x14ac:dyDescent="0.35">
      <c r="A122" s="115"/>
      <c r="B122" s="116"/>
      <c r="C122" s="3"/>
    </row>
    <row r="123" spans="1:3" ht="10.5" x14ac:dyDescent="0.35">
      <c r="A123" s="117" t="s">
        <v>45</v>
      </c>
      <c r="B123" s="118">
        <f>+B35</f>
        <v>0</v>
      </c>
      <c r="C123" s="3"/>
    </row>
    <row r="124" spans="1:3" ht="10.5" x14ac:dyDescent="0.35">
      <c r="A124" s="117" t="s">
        <v>46</v>
      </c>
      <c r="B124" s="118">
        <f>+B36+B37+B40+B38+B39</f>
        <v>0</v>
      </c>
      <c r="C124" s="3"/>
    </row>
    <row r="125" spans="1:3" ht="10.5" x14ac:dyDescent="0.35">
      <c r="A125" s="117" t="s">
        <v>26</v>
      </c>
      <c r="B125" s="118">
        <f>+B123+B124</f>
        <v>0</v>
      </c>
      <c r="C125" s="3"/>
    </row>
    <row r="126" spans="1:3" ht="10.5" x14ac:dyDescent="0.35">
      <c r="A126" s="117"/>
      <c r="B126" s="119"/>
      <c r="C126" s="3"/>
    </row>
    <row r="127" spans="1:3" ht="10.5" x14ac:dyDescent="0.35">
      <c r="A127" s="117" t="s">
        <v>191</v>
      </c>
      <c r="B127" s="118">
        <f>+B63</f>
        <v>0</v>
      </c>
      <c r="C127" s="3"/>
    </row>
    <row r="128" spans="1:3" ht="10.5" x14ac:dyDescent="0.35">
      <c r="A128" s="117" t="s">
        <v>155</v>
      </c>
      <c r="B128" s="118">
        <f>+C63</f>
        <v>0</v>
      </c>
      <c r="C128" s="3"/>
    </row>
    <row r="129" spans="1:3" ht="10.5" x14ac:dyDescent="0.35">
      <c r="A129" s="117" t="s">
        <v>156</v>
      </c>
      <c r="B129" s="118">
        <f>+B83</f>
        <v>0</v>
      </c>
      <c r="C129" s="3"/>
    </row>
    <row r="130" spans="1:3" ht="10.5" x14ac:dyDescent="0.35">
      <c r="A130" s="117" t="s">
        <v>221</v>
      </c>
      <c r="B130" s="118">
        <f>+B107</f>
        <v>0</v>
      </c>
      <c r="C130" s="3"/>
    </row>
    <row r="131" spans="1:3" ht="10.5" x14ac:dyDescent="0.35">
      <c r="A131" s="117" t="s">
        <v>219</v>
      </c>
      <c r="B131" s="118" t="e">
        <f>+B111</f>
        <v>#DIV/0!</v>
      </c>
      <c r="C131" s="3"/>
    </row>
    <row r="132" spans="1:3" ht="10.5" x14ac:dyDescent="0.35">
      <c r="A132" s="117" t="s">
        <v>220</v>
      </c>
      <c r="B132" s="118" t="e">
        <f>SUM(B127:B131)</f>
        <v>#DIV/0!</v>
      </c>
      <c r="C132" s="3"/>
    </row>
    <row r="133" spans="1:3" ht="10.5" x14ac:dyDescent="0.35">
      <c r="A133" s="117"/>
      <c r="B133" s="119"/>
      <c r="C133" s="3"/>
    </row>
    <row r="134" spans="1:3" ht="10.5" x14ac:dyDescent="0.35">
      <c r="A134" s="117" t="s">
        <v>157</v>
      </c>
      <c r="B134" s="118" t="e">
        <f>+B125-B132</f>
        <v>#DIV/0!</v>
      </c>
      <c r="C134" s="3"/>
    </row>
    <row r="135" spans="1:3" ht="10.5" x14ac:dyDescent="0.35">
      <c r="A135" s="117" t="s">
        <v>158</v>
      </c>
      <c r="B135" s="120" t="e">
        <f>+B134/B132</f>
        <v>#DIV/0!</v>
      </c>
      <c r="C135" s="3"/>
    </row>
    <row r="136" spans="1:3" ht="10.5" thickBot="1" x14ac:dyDescent="0.4">
      <c r="A136" s="121"/>
      <c r="B136" s="122"/>
      <c r="C136" s="3"/>
    </row>
  </sheetData>
  <sheetProtection algorithmName="SHA-512" hashValue="gQVQraRKzDAABxkUfF9b+SZ+QxBnDkBlkIy0q7LALcSrr1l0HIzBtMCilKG8EDcKe9MJKJxjj93nDRtVRg0GUg==" saltValue="QbVOmRs9gVcWH3KQWRhWHg==" spinCount="100000" sheet="1" objects="1" scenarios="1"/>
  <mergeCells count="13">
    <mergeCell ref="A2:G2"/>
    <mergeCell ref="A4:G4"/>
    <mergeCell ref="A1:G1"/>
    <mergeCell ref="A3:G3"/>
    <mergeCell ref="A85:B85"/>
    <mergeCell ref="A115:B115"/>
    <mergeCell ref="A43:E43"/>
    <mergeCell ref="A34:B34"/>
    <mergeCell ref="A20:B20"/>
    <mergeCell ref="A26:B26"/>
    <mergeCell ref="A27:B27"/>
    <mergeCell ref="A65:D65"/>
    <mergeCell ref="A45:E45"/>
  </mergeCells>
  <pageMargins left="0.45" right="0.2" top="0.7" bottom="0.5" header="0.3" footer="0.3"/>
  <pageSetup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4.5" x14ac:dyDescent="0.35"/>
  <cols>
    <col min="1" max="1" width="14.26953125" customWidth="1"/>
  </cols>
  <sheetData>
    <row r="2" spans="1:1" x14ac:dyDescent="0.35">
      <c r="A2" t="s">
        <v>2</v>
      </c>
    </row>
    <row r="3" spans="1:1" x14ac:dyDescent="0.35">
      <c r="A3" t="s">
        <v>0</v>
      </c>
    </row>
    <row r="4" spans="1:1" x14ac:dyDescent="0.35">
      <c r="A4" t="s">
        <v>1</v>
      </c>
    </row>
    <row r="5" spans="1:1" x14ac:dyDescent="0.35">
      <c r="A5" t="s">
        <v>77</v>
      </c>
    </row>
    <row r="9" spans="1:1" x14ac:dyDescent="0.35">
      <c r="A9" t="s">
        <v>18</v>
      </c>
    </row>
    <row r="10" spans="1:1" x14ac:dyDescent="0.35">
      <c r="A10" t="s">
        <v>19</v>
      </c>
    </row>
    <row r="11" spans="1:1" x14ac:dyDescent="0.35">
      <c r="A11" t="s">
        <v>20</v>
      </c>
    </row>
    <row r="12" spans="1:1" x14ac:dyDescent="0.35">
      <c r="A12" t="s">
        <v>21</v>
      </c>
    </row>
    <row r="13" spans="1:1" x14ac:dyDescent="0.35">
      <c r="A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Level Data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Van Valkenburg, Laura (HEALTH)</cp:lastModifiedBy>
  <cp:lastPrinted>2019-06-11T13:32:16Z</cp:lastPrinted>
  <dcterms:created xsi:type="dcterms:W3CDTF">2019-03-29T12:26:26Z</dcterms:created>
  <dcterms:modified xsi:type="dcterms:W3CDTF">2024-11-18T16:36:05Z</dcterms:modified>
</cp:coreProperties>
</file>