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 Bureau of Contracts\Contract Processing\.Elise\IFBs\C042413 Alternate Format Services and Mailings\"/>
    </mc:Choice>
  </mc:AlternateContent>
  <xr:revisionPtr revIDLastSave="0" documentId="8_{67041861-3BBA-4617-BF1E-01FDD14959F5}" xr6:coauthVersionLast="47" xr6:coauthVersionMax="47" xr10:uidLastSave="{00000000-0000-0000-0000-000000000000}"/>
  <bookViews>
    <workbookView xWindow="-110" yWindow="-110" windowWidth="19420" windowHeight="10300" tabRatio="779" xr2:uid="{8821B772-BFDF-42C8-A5B8-A4EE577AD824}"/>
  </bookViews>
  <sheets>
    <sheet name="Static Annual English" sheetId="4" r:id="rId1"/>
    <sheet name="Static Annual Spanish" sheetId="5" r:id="rId2"/>
    <sheet name="Dynamic Annual English" sheetId="6" r:id="rId3"/>
    <sheet name="Dynamic Annual English (MECM)" sheetId="22" r:id="rId4"/>
    <sheet name="Dynamic Annual Spanish" sheetId="7" r:id="rId5"/>
    <sheet name="Dynamic Annual Spanish (MECM)" sheetId="24" r:id="rId6"/>
    <sheet name="Dynamic Annual Chinese (S.)" sheetId="11" r:id="rId7"/>
    <sheet name="Dynamic Annual Chinese (S.)(ME)" sheetId="23" r:id="rId8"/>
    <sheet name="Dynamic Annual Chinese (T.)" sheetId="12" r:id="rId9"/>
    <sheet name="Dynamic Annual Chinese (T.)(ME)" sheetId="25" r:id="rId10"/>
    <sheet name="Dynamic Annual Russian" sheetId="13" r:id="rId11"/>
    <sheet name="Dynamic Annual Russian (MECM)" sheetId="26" r:id="rId12"/>
    <sheet name="Dynamic Annual Italian" sheetId="14" r:id="rId13"/>
    <sheet name="Dymanic Annual Italian (MECM)" sheetId="27" r:id="rId14"/>
    <sheet name="Dynamic Annual Haitian-Creole" sheetId="15" r:id="rId15"/>
    <sheet name="Dynamic Annual H.-C. (MECM) " sheetId="28" r:id="rId16"/>
    <sheet name="Dynamic Annual French" sheetId="16" r:id="rId17"/>
    <sheet name="Dynamic Annual French (MECM)" sheetId="29" r:id="rId18"/>
    <sheet name="Dynamic Annual Korean" sheetId="17" r:id="rId19"/>
    <sheet name="Dynamic Annual Korean (MECM)" sheetId="30" r:id="rId20"/>
    <sheet name="Dynamic Annual Arabic" sheetId="18" r:id="rId21"/>
    <sheet name="Dynamic Annual Arabic (MECM)" sheetId="31" r:id="rId22"/>
    <sheet name="Dynamic Annual Bengali" sheetId="19" r:id="rId23"/>
    <sheet name="Dynamic Annual Bengali (MECM)" sheetId="32" r:id="rId24"/>
    <sheet name="Dynamic Annual Polish" sheetId="20" r:id="rId25"/>
    <sheet name="Dynamic Annual Polish (MECM)" sheetId="33" r:id="rId26"/>
    <sheet name="Dynamic Annual Urdu" sheetId="21" r:id="rId27"/>
    <sheet name="Dynamic Anual Urdu (MECM)" sheetId="35" r:id="rId28"/>
    <sheet name="Static Volume" sheetId="8" r:id="rId29"/>
    <sheet name="Dynamic Volume" sheetId="9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2" l="1"/>
  <c r="C17" i="32"/>
  <c r="G16" i="32"/>
  <c r="G15" i="32"/>
  <c r="G13" i="32"/>
  <c r="G12" i="32"/>
  <c r="G11" i="32"/>
  <c r="G10" i="32"/>
  <c r="G9" i="32"/>
  <c r="G8" i="32"/>
  <c r="G7" i="32"/>
  <c r="G6" i="32"/>
  <c r="G5" i="32"/>
  <c r="D17" i="31"/>
  <c r="C17" i="31"/>
  <c r="G16" i="31"/>
  <c r="G15" i="31"/>
  <c r="G13" i="31"/>
  <c r="G12" i="31"/>
  <c r="G11" i="31"/>
  <c r="G10" i="31"/>
  <c r="G9" i="31"/>
  <c r="G8" i="31"/>
  <c r="G7" i="31"/>
  <c r="G6" i="31"/>
  <c r="G5" i="31"/>
  <c r="D17" i="30"/>
  <c r="C17" i="30"/>
  <c r="G16" i="30"/>
  <c r="G15" i="30"/>
  <c r="G13" i="30"/>
  <c r="G12" i="30"/>
  <c r="G11" i="30"/>
  <c r="G10" i="30"/>
  <c r="G9" i="30"/>
  <c r="G8" i="30"/>
  <c r="G7" i="30"/>
  <c r="G6" i="30"/>
  <c r="G5" i="30"/>
  <c r="D17" i="29"/>
  <c r="C17" i="29"/>
  <c r="G16" i="29"/>
  <c r="G15" i="29"/>
  <c r="G13" i="29"/>
  <c r="G12" i="29"/>
  <c r="G11" i="29"/>
  <c r="G10" i="29"/>
  <c r="G9" i="29"/>
  <c r="G8" i="29"/>
  <c r="G7" i="29"/>
  <c r="G6" i="29"/>
  <c r="G5" i="29"/>
  <c r="D17" i="28"/>
  <c r="C17" i="28"/>
  <c r="G16" i="28"/>
  <c r="G15" i="28"/>
  <c r="G13" i="28"/>
  <c r="G12" i="28"/>
  <c r="G11" i="28"/>
  <c r="G10" i="28"/>
  <c r="G9" i="28"/>
  <c r="G8" i="28"/>
  <c r="G7" i="28"/>
  <c r="G6" i="28"/>
  <c r="G5" i="28"/>
  <c r="D17" i="27"/>
  <c r="G16" i="27"/>
  <c r="G15" i="27"/>
  <c r="G13" i="27"/>
  <c r="G12" i="27"/>
  <c r="G11" i="27"/>
  <c r="G10" i="27"/>
  <c r="G9" i="27"/>
  <c r="G8" i="27"/>
  <c r="G7" i="27"/>
  <c r="G6" i="27"/>
  <c r="G5" i="27"/>
  <c r="D17" i="26"/>
  <c r="G16" i="26"/>
  <c r="G15" i="26"/>
  <c r="G13" i="26"/>
  <c r="G12" i="26"/>
  <c r="G11" i="26"/>
  <c r="G10" i="26"/>
  <c r="G9" i="26"/>
  <c r="G8" i="26"/>
  <c r="G7" i="26"/>
  <c r="G6" i="26"/>
  <c r="G5" i="26"/>
  <c r="C17" i="25"/>
  <c r="G16" i="25"/>
  <c r="G15" i="25"/>
  <c r="G13" i="25"/>
  <c r="G12" i="25"/>
  <c r="G11" i="25"/>
  <c r="D17" i="25"/>
  <c r="G10" i="25"/>
  <c r="G9" i="25"/>
  <c r="G8" i="25"/>
  <c r="G7" i="25"/>
  <c r="G6" i="25"/>
  <c r="G5" i="25"/>
  <c r="C17" i="23"/>
  <c r="G16" i="23"/>
  <c r="G15" i="23"/>
  <c r="G13" i="23"/>
  <c r="G12" i="23"/>
  <c r="G11" i="23"/>
  <c r="G10" i="23"/>
  <c r="G9" i="23"/>
  <c r="G8" i="23"/>
  <c r="G7" i="23"/>
  <c r="G6" i="23"/>
  <c r="G5" i="23"/>
  <c r="D17" i="33"/>
  <c r="C17" i="33"/>
  <c r="G16" i="33"/>
  <c r="G15" i="33"/>
  <c r="G13" i="33"/>
  <c r="G12" i="33"/>
  <c r="G11" i="33"/>
  <c r="G10" i="33"/>
  <c r="G9" i="33"/>
  <c r="G8" i="33"/>
  <c r="G7" i="33"/>
  <c r="G6" i="33"/>
  <c r="G5" i="33"/>
  <c r="D17" i="35"/>
  <c r="C17" i="35"/>
  <c r="G16" i="35"/>
  <c r="G15" i="35"/>
  <c r="G13" i="35"/>
  <c r="G12" i="35"/>
  <c r="G11" i="35"/>
  <c r="G10" i="35"/>
  <c r="G9" i="35"/>
  <c r="G8" i="35"/>
  <c r="G7" i="35"/>
  <c r="G6" i="35"/>
  <c r="H6" i="35" s="1"/>
  <c r="I6" i="35" s="1"/>
  <c r="J6" i="35" s="1"/>
  <c r="K6" i="35" s="1"/>
  <c r="L6" i="35" s="1"/>
  <c r="G5" i="35"/>
  <c r="F17" i="32" l="1"/>
  <c r="G17" i="32" s="1"/>
  <c r="E17" i="32"/>
  <c r="F17" i="31"/>
  <c r="G17" i="31" s="1"/>
  <c r="E17" i="31"/>
  <c r="E17" i="30"/>
  <c r="E17" i="29"/>
  <c r="F17" i="29"/>
  <c r="G17" i="29" s="1"/>
  <c r="E17" i="28"/>
  <c r="F17" i="28"/>
  <c r="G17" i="28" s="1"/>
  <c r="C17" i="27"/>
  <c r="E17" i="26"/>
  <c r="F17" i="26"/>
  <c r="C17" i="26"/>
  <c r="E17" i="25"/>
  <c r="F17" i="25"/>
  <c r="G17" i="25" s="1"/>
  <c r="E17" i="23"/>
  <c r="F17" i="23"/>
  <c r="D17" i="23"/>
  <c r="G15" i="24"/>
  <c r="G6" i="24"/>
  <c r="G10" i="24"/>
  <c r="G5" i="24"/>
  <c r="G7" i="24"/>
  <c r="C17" i="24"/>
  <c r="G11" i="24"/>
  <c r="G16" i="24"/>
  <c r="E17" i="24"/>
  <c r="D17" i="24"/>
  <c r="G9" i="24"/>
  <c r="G8" i="24"/>
  <c r="G13" i="24"/>
  <c r="G12" i="24"/>
  <c r="E17" i="33"/>
  <c r="F17" i="30"/>
  <c r="G17" i="30" s="1"/>
  <c r="F17" i="27"/>
  <c r="E17" i="27"/>
  <c r="F17" i="24"/>
  <c r="F17" i="33"/>
  <c r="G17" i="33" s="1"/>
  <c r="E17" i="35"/>
  <c r="F17" i="35"/>
  <c r="G17" i="35" s="1"/>
  <c r="G17" i="27" l="1"/>
  <c r="G17" i="26"/>
  <c r="G17" i="23"/>
  <c r="G17" i="24"/>
  <c r="C17" i="22" l="1"/>
  <c r="E17" i="22"/>
  <c r="D17" i="22"/>
  <c r="F17" i="22"/>
  <c r="G120" i="21"/>
  <c r="G119" i="21"/>
  <c r="G118" i="21"/>
  <c r="G112" i="21"/>
  <c r="G111" i="21"/>
  <c r="G108" i="21"/>
  <c r="G107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5" i="21"/>
  <c r="G74" i="21"/>
  <c r="G71" i="21"/>
  <c r="G70" i="21"/>
  <c r="G67" i="21"/>
  <c r="G65" i="21"/>
  <c r="G64" i="21"/>
  <c r="G63" i="21"/>
  <c r="G62" i="21"/>
  <c r="G61" i="21"/>
  <c r="G60" i="21"/>
  <c r="G59" i="21"/>
  <c r="G58" i="21"/>
  <c r="G57" i="21"/>
  <c r="G55" i="21"/>
  <c r="G54" i="21"/>
  <c r="G53" i="21"/>
  <c r="G52" i="21"/>
  <c r="G50" i="21"/>
  <c r="G48" i="21"/>
  <c r="K116" i="21"/>
  <c r="G47" i="21"/>
  <c r="G44" i="21"/>
  <c r="G41" i="21"/>
  <c r="G39" i="21"/>
  <c r="G34" i="21"/>
  <c r="G33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3" i="21"/>
  <c r="G12" i="21"/>
  <c r="G9" i="21"/>
  <c r="G8" i="21"/>
  <c r="G7" i="21"/>
  <c r="G6" i="21"/>
  <c r="G120" i="20"/>
  <c r="G119" i="20"/>
  <c r="G118" i="20"/>
  <c r="G117" i="20"/>
  <c r="G115" i="20"/>
  <c r="G114" i="20"/>
  <c r="G110" i="20"/>
  <c r="G106" i="20"/>
  <c r="G102" i="20"/>
  <c r="G101" i="20"/>
  <c r="G98" i="20"/>
  <c r="G97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80" i="20"/>
  <c r="G79" i="20"/>
  <c r="G78" i="20"/>
  <c r="G77" i="20"/>
  <c r="G75" i="20"/>
  <c r="G65" i="20"/>
  <c r="G64" i="20"/>
  <c r="G63" i="20"/>
  <c r="G62" i="20"/>
  <c r="G61" i="20"/>
  <c r="G60" i="20"/>
  <c r="G59" i="20"/>
  <c r="G58" i="20"/>
  <c r="G57" i="20"/>
  <c r="G55" i="20"/>
  <c r="G51" i="20"/>
  <c r="G48" i="20"/>
  <c r="K116" i="20"/>
  <c r="G40" i="20"/>
  <c r="G39" i="20"/>
  <c r="G37" i="20"/>
  <c r="G32" i="20"/>
  <c r="G31" i="20"/>
  <c r="G30" i="20"/>
  <c r="G29" i="20"/>
  <c r="G27" i="20"/>
  <c r="G26" i="20"/>
  <c r="G22" i="20"/>
  <c r="G21" i="20"/>
  <c r="G17" i="20"/>
  <c r="G16" i="20"/>
  <c r="G13" i="20"/>
  <c r="G12" i="20"/>
  <c r="G8" i="20"/>
  <c r="C121" i="20"/>
  <c r="J116" i="19"/>
  <c r="D121" i="19"/>
  <c r="G120" i="18"/>
  <c r="G118" i="18"/>
  <c r="G117" i="18"/>
  <c r="G116" i="18"/>
  <c r="G113" i="18"/>
  <c r="G111" i="18"/>
  <c r="G107" i="18"/>
  <c r="G104" i="18"/>
  <c r="G102" i="18"/>
  <c r="G101" i="18"/>
  <c r="G100" i="18"/>
  <c r="G99" i="18"/>
  <c r="G98" i="18"/>
  <c r="G97" i="18"/>
  <c r="G96" i="18"/>
  <c r="G95" i="18"/>
  <c r="G94" i="18"/>
  <c r="G93" i="18"/>
  <c r="G92" i="18"/>
  <c r="G90" i="18"/>
  <c r="G86" i="18"/>
  <c r="G82" i="18"/>
  <c r="G78" i="18"/>
  <c r="G73" i="18"/>
  <c r="G69" i="18"/>
  <c r="G66" i="18"/>
  <c r="G65" i="18"/>
  <c r="G57" i="18"/>
  <c r="G54" i="18"/>
  <c r="G53" i="18"/>
  <c r="G52" i="18"/>
  <c r="G51" i="18"/>
  <c r="K116" i="18"/>
  <c r="G47" i="18"/>
  <c r="G46" i="18"/>
  <c r="G45" i="18"/>
  <c r="G44" i="18"/>
  <c r="G41" i="18"/>
  <c r="G39" i="18"/>
  <c r="G38" i="18"/>
  <c r="G35" i="18"/>
  <c r="G34" i="18"/>
  <c r="G33" i="18"/>
  <c r="G31" i="18"/>
  <c r="G28" i="18"/>
  <c r="G27" i="18"/>
  <c r="G25" i="18"/>
  <c r="G23" i="18"/>
  <c r="G22" i="18"/>
  <c r="G21" i="18"/>
  <c r="G20" i="18"/>
  <c r="G18" i="18"/>
  <c r="G16" i="18"/>
  <c r="G15" i="18"/>
  <c r="G14" i="18"/>
  <c r="G13" i="18"/>
  <c r="G9" i="18"/>
  <c r="G118" i="17"/>
  <c r="G116" i="17"/>
  <c r="G115" i="17"/>
  <c r="G114" i="17"/>
  <c r="G110" i="17"/>
  <c r="G106" i="17"/>
  <c r="G98" i="17"/>
  <c r="G97" i="17"/>
  <c r="G94" i="17"/>
  <c r="G93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5" i="17"/>
  <c r="G73" i="17"/>
  <c r="G71" i="17"/>
  <c r="G69" i="17"/>
  <c r="G67" i="17"/>
  <c r="G65" i="17"/>
  <c r="G64" i="17"/>
  <c r="G63" i="17"/>
  <c r="G62" i="17"/>
  <c r="G61" i="17"/>
  <c r="G60" i="17"/>
  <c r="G59" i="17"/>
  <c r="G58" i="17"/>
  <c r="G57" i="17"/>
  <c r="G55" i="17"/>
  <c r="G54" i="17"/>
  <c r="G52" i="17"/>
  <c r="G51" i="17"/>
  <c r="G48" i="17"/>
  <c r="K116" i="17"/>
  <c r="G47" i="17"/>
  <c r="G46" i="17"/>
  <c r="G41" i="17"/>
  <c r="G40" i="17"/>
  <c r="G37" i="17"/>
  <c r="G32" i="17"/>
  <c r="G30" i="17"/>
  <c r="G29" i="17"/>
  <c r="G27" i="17"/>
  <c r="G26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0" i="17"/>
  <c r="G9" i="17"/>
  <c r="G8" i="17"/>
  <c r="G6" i="17"/>
  <c r="C121" i="17"/>
  <c r="G120" i="16"/>
  <c r="G118" i="16"/>
  <c r="G116" i="16"/>
  <c r="G114" i="16"/>
  <c r="G111" i="16"/>
  <c r="G110" i="16"/>
  <c r="G105" i="16"/>
  <c r="G104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69" i="16"/>
  <c r="G65" i="16"/>
  <c r="G64" i="16"/>
  <c r="G63" i="16"/>
  <c r="G62" i="16"/>
  <c r="G61" i="16"/>
  <c r="G60" i="16"/>
  <c r="G59" i="16"/>
  <c r="G58" i="16"/>
  <c r="G57" i="16"/>
  <c r="G55" i="16"/>
  <c r="G54" i="16"/>
  <c r="G53" i="16"/>
  <c r="G52" i="16"/>
  <c r="G49" i="16"/>
  <c r="G48" i="16"/>
  <c r="K116" i="16"/>
  <c r="G38" i="16"/>
  <c r="G37" i="16"/>
  <c r="G35" i="16"/>
  <c r="G32" i="16"/>
  <c r="G31" i="16"/>
  <c r="G29" i="16"/>
  <c r="G28" i="16"/>
  <c r="G27" i="16"/>
  <c r="G26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120" i="15"/>
  <c r="G117" i="15"/>
  <c r="G116" i="15"/>
  <c r="G113" i="15"/>
  <c r="G111" i="15"/>
  <c r="G109" i="15"/>
  <c r="G107" i="15"/>
  <c r="G105" i="15"/>
  <c r="G100" i="15"/>
  <c r="G99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2" i="15"/>
  <c r="G68" i="15"/>
  <c r="G65" i="15"/>
  <c r="G64" i="15"/>
  <c r="G63" i="15"/>
  <c r="G62" i="15"/>
  <c r="G61" i="15"/>
  <c r="G60" i="15"/>
  <c r="G59" i="15"/>
  <c r="G58" i="15"/>
  <c r="G57" i="15"/>
  <c r="G55" i="15"/>
  <c r="G54" i="15"/>
  <c r="G53" i="15"/>
  <c r="G52" i="15"/>
  <c r="G49" i="15"/>
  <c r="G48" i="15"/>
  <c r="K116" i="15"/>
  <c r="G46" i="15"/>
  <c r="G43" i="15"/>
  <c r="G42" i="15"/>
  <c r="G35" i="15"/>
  <c r="G34" i="15"/>
  <c r="G32" i="15"/>
  <c r="G31" i="15"/>
  <c r="G28" i="15"/>
  <c r="G27" i="15"/>
  <c r="G26" i="15"/>
  <c r="G23" i="15"/>
  <c r="G22" i="15"/>
  <c r="G21" i="15"/>
  <c r="G18" i="15"/>
  <c r="G17" i="15"/>
  <c r="G16" i="15"/>
  <c r="G15" i="15"/>
  <c r="G14" i="15"/>
  <c r="G13" i="15"/>
  <c r="G12" i="15"/>
  <c r="G9" i="15"/>
  <c r="G8" i="15"/>
  <c r="G7" i="15"/>
  <c r="G6" i="15"/>
  <c r="G120" i="14"/>
  <c r="G117" i="14"/>
  <c r="G114" i="14"/>
  <c r="G113" i="14"/>
  <c r="G112" i="14"/>
  <c r="G111" i="14"/>
  <c r="G110" i="14"/>
  <c r="G109" i="14"/>
  <c r="G108" i="14"/>
  <c r="G107" i="14"/>
  <c r="G106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87" i="14"/>
  <c r="G83" i="14"/>
  <c r="G79" i="14"/>
  <c r="G74" i="14"/>
  <c r="G70" i="14"/>
  <c r="G66" i="14"/>
  <c r="G57" i="14"/>
  <c r="G54" i="14"/>
  <c r="G53" i="14"/>
  <c r="G52" i="14"/>
  <c r="G51" i="14"/>
  <c r="K116" i="14"/>
  <c r="G47" i="14"/>
  <c r="G45" i="14"/>
  <c r="G44" i="14"/>
  <c r="G41" i="14"/>
  <c r="G38" i="14"/>
  <c r="G35" i="14"/>
  <c r="G34" i="14"/>
  <c r="G32" i="14"/>
  <c r="G31" i="14"/>
  <c r="G30" i="14"/>
  <c r="G29" i="14"/>
  <c r="G28" i="14"/>
  <c r="G27" i="14"/>
  <c r="G24" i="14"/>
  <c r="G22" i="14"/>
  <c r="G18" i="14"/>
  <c r="G17" i="14"/>
  <c r="G16" i="14"/>
  <c r="G15" i="14"/>
  <c r="G13" i="14"/>
  <c r="G12" i="14"/>
  <c r="G11" i="14"/>
  <c r="G9" i="14"/>
  <c r="G6" i="14"/>
  <c r="G119" i="13"/>
  <c r="G118" i="13"/>
  <c r="G116" i="13"/>
  <c r="G112" i="13"/>
  <c r="G111" i="13"/>
  <c r="G108" i="13"/>
  <c r="G107" i="13"/>
  <c r="G104" i="13"/>
  <c r="G103" i="13"/>
  <c r="G102" i="13"/>
  <c r="G98" i="13"/>
  <c r="G94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1" i="13"/>
  <c r="G70" i="13"/>
  <c r="G69" i="13"/>
  <c r="G65" i="13"/>
  <c r="G64" i="13"/>
  <c r="G63" i="13"/>
  <c r="G62" i="13"/>
  <c r="G61" i="13"/>
  <c r="G60" i="13"/>
  <c r="G59" i="13"/>
  <c r="G58" i="13"/>
  <c r="G55" i="13"/>
  <c r="G54" i="13"/>
  <c r="G51" i="13"/>
  <c r="G49" i="13"/>
  <c r="G48" i="13"/>
  <c r="K116" i="13"/>
  <c r="G46" i="13"/>
  <c r="G45" i="13"/>
  <c r="G42" i="13"/>
  <c r="G39" i="13"/>
  <c r="G38" i="13"/>
  <c r="G37" i="13"/>
  <c r="G36" i="13"/>
  <c r="G35" i="13"/>
  <c r="G30" i="13"/>
  <c r="G29" i="13"/>
  <c r="G28" i="13"/>
  <c r="G26" i="13"/>
  <c r="G24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120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6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2" i="12"/>
  <c r="G68" i="12"/>
  <c r="G65" i="12"/>
  <c r="G64" i="12"/>
  <c r="G63" i="12"/>
  <c r="G62" i="12"/>
  <c r="G61" i="12"/>
  <c r="G60" i="12"/>
  <c r="G59" i="12"/>
  <c r="G58" i="12"/>
  <c r="G57" i="12"/>
  <c r="G55" i="12"/>
  <c r="G51" i="12"/>
  <c r="G50" i="12"/>
  <c r="G48" i="12"/>
  <c r="K116" i="12"/>
  <c r="G46" i="12"/>
  <c r="G44" i="12"/>
  <c r="G43" i="12"/>
  <c r="G40" i="12"/>
  <c r="G39" i="12"/>
  <c r="G37" i="12"/>
  <c r="G32" i="12"/>
  <c r="G31" i="12"/>
  <c r="G30" i="12"/>
  <c r="G28" i="12"/>
  <c r="G27" i="12"/>
  <c r="G26" i="12"/>
  <c r="G21" i="12"/>
  <c r="G20" i="12"/>
  <c r="G17" i="12"/>
  <c r="G16" i="12"/>
  <c r="G14" i="12"/>
  <c r="G12" i="12"/>
  <c r="G11" i="12"/>
  <c r="G9" i="12"/>
  <c r="G8" i="12"/>
  <c r="G7" i="12"/>
  <c r="G117" i="11"/>
  <c r="G116" i="11"/>
  <c r="G112" i="11"/>
  <c r="G108" i="11"/>
  <c r="G104" i="11"/>
  <c r="G103" i="11"/>
  <c r="G100" i="11"/>
  <c r="G93" i="11"/>
  <c r="G91" i="11"/>
  <c r="G90" i="11"/>
  <c r="G83" i="11"/>
  <c r="G82" i="11"/>
  <c r="G73" i="11"/>
  <c r="G72" i="11"/>
  <c r="G66" i="11"/>
  <c r="G59" i="11"/>
  <c r="G55" i="11"/>
  <c r="G53" i="11"/>
  <c r="G52" i="11"/>
  <c r="G51" i="11"/>
  <c r="G49" i="11"/>
  <c r="K116" i="11"/>
  <c r="G45" i="11"/>
  <c r="G44" i="11"/>
  <c r="G42" i="11"/>
  <c r="G40" i="11"/>
  <c r="G39" i="11"/>
  <c r="G38" i="11"/>
  <c r="G37" i="11"/>
  <c r="G36" i="11"/>
  <c r="G35" i="11"/>
  <c r="G34" i="11"/>
  <c r="G33" i="11"/>
  <c r="G32" i="11"/>
  <c r="G20" i="11"/>
  <c r="G19" i="11"/>
  <c r="G17" i="11"/>
  <c r="G14" i="11"/>
  <c r="G9" i="11"/>
  <c r="G6" i="11"/>
  <c r="K120" i="18" l="1"/>
  <c r="K117" i="11"/>
  <c r="K120" i="15"/>
  <c r="K120" i="16"/>
  <c r="J118" i="19"/>
  <c r="K120" i="13"/>
  <c r="K120" i="14"/>
  <c r="K120" i="21"/>
  <c r="K118" i="20"/>
  <c r="C121" i="11"/>
  <c r="F121" i="18"/>
  <c r="E121" i="7"/>
  <c r="D121" i="7"/>
  <c r="K118" i="14"/>
  <c r="K118" i="15"/>
  <c r="K120" i="17"/>
  <c r="J120" i="19"/>
  <c r="F121" i="12"/>
  <c r="K118" i="13"/>
  <c r="K120" i="11"/>
  <c r="E121" i="15"/>
  <c r="F121" i="7"/>
  <c r="F121" i="21"/>
  <c r="G37" i="21"/>
  <c r="G66" i="21"/>
  <c r="C121" i="21"/>
  <c r="G5" i="21"/>
  <c r="G38" i="21"/>
  <c r="G51" i="21"/>
  <c r="G10" i="21"/>
  <c r="G11" i="21"/>
  <c r="G32" i="21"/>
  <c r="G35" i="21"/>
  <c r="G36" i="21"/>
  <c r="G45" i="21"/>
  <c r="G46" i="21"/>
  <c r="G49" i="21"/>
  <c r="G69" i="21"/>
  <c r="G73" i="21"/>
  <c r="G104" i="21"/>
  <c r="G106" i="21"/>
  <c r="G110" i="21"/>
  <c r="G114" i="21"/>
  <c r="G116" i="21"/>
  <c r="D121" i="21"/>
  <c r="G43" i="21"/>
  <c r="K118" i="21"/>
  <c r="G14" i="21"/>
  <c r="G15" i="21"/>
  <c r="G31" i="21"/>
  <c r="G40" i="21"/>
  <c r="G42" i="21"/>
  <c r="G68" i="21"/>
  <c r="G72" i="21"/>
  <c r="G76" i="21"/>
  <c r="G102" i="21"/>
  <c r="G103" i="21"/>
  <c r="G109" i="21"/>
  <c r="G113" i="21"/>
  <c r="G115" i="21"/>
  <c r="G117" i="21"/>
  <c r="E121" i="21"/>
  <c r="K117" i="21"/>
  <c r="G105" i="21"/>
  <c r="G18" i="20"/>
  <c r="G70" i="20"/>
  <c r="G74" i="20"/>
  <c r="G112" i="20"/>
  <c r="D121" i="20"/>
  <c r="G6" i="20"/>
  <c r="G7" i="20"/>
  <c r="G49" i="20"/>
  <c r="K117" i="20"/>
  <c r="K120" i="20"/>
  <c r="G10" i="20"/>
  <c r="G11" i="20"/>
  <c r="G33" i="20"/>
  <c r="G38" i="20"/>
  <c r="G44" i="20"/>
  <c r="G45" i="20"/>
  <c r="G54" i="20"/>
  <c r="G69" i="20"/>
  <c r="G73" i="20"/>
  <c r="G96" i="20"/>
  <c r="G105" i="20"/>
  <c r="G109" i="20"/>
  <c r="G111" i="20"/>
  <c r="E121" i="20"/>
  <c r="G14" i="20"/>
  <c r="G15" i="20"/>
  <c r="G36" i="20"/>
  <c r="G66" i="20"/>
  <c r="G100" i="20"/>
  <c r="G19" i="20"/>
  <c r="G20" i="20"/>
  <c r="G25" i="20"/>
  <c r="G42" i="20"/>
  <c r="G43" i="20"/>
  <c r="G46" i="20"/>
  <c r="G50" i="20"/>
  <c r="G53" i="20"/>
  <c r="G68" i="20"/>
  <c r="G72" i="20"/>
  <c r="G95" i="20"/>
  <c r="G104" i="20"/>
  <c r="G108" i="20"/>
  <c r="G116" i="20"/>
  <c r="F121" i="20"/>
  <c r="G23" i="20"/>
  <c r="G24" i="20"/>
  <c r="G35" i="20"/>
  <c r="G41" i="20"/>
  <c r="G76" i="20"/>
  <c r="G99" i="20"/>
  <c r="G9" i="20"/>
  <c r="G28" i="20"/>
  <c r="G34" i="20"/>
  <c r="G47" i="20"/>
  <c r="G52" i="20"/>
  <c r="G67" i="20"/>
  <c r="G71" i="20"/>
  <c r="G94" i="20"/>
  <c r="G103" i="20"/>
  <c r="G107" i="20"/>
  <c r="G113" i="20"/>
  <c r="E121" i="19"/>
  <c r="J117" i="19"/>
  <c r="F121" i="19"/>
  <c r="C121" i="19"/>
  <c r="G6" i="18"/>
  <c r="G7" i="18"/>
  <c r="G8" i="18"/>
  <c r="G17" i="18"/>
  <c r="G32" i="18"/>
  <c r="G64" i="18"/>
  <c r="G110" i="18"/>
  <c r="K118" i="18"/>
  <c r="G114" i="18"/>
  <c r="C121" i="18"/>
  <c r="G5" i="18"/>
  <c r="G10" i="18"/>
  <c r="G11" i="18"/>
  <c r="G12" i="18"/>
  <c r="G26" i="18"/>
  <c r="G49" i="18"/>
  <c r="G50" i="18"/>
  <c r="G63" i="18"/>
  <c r="G68" i="18"/>
  <c r="G72" i="18"/>
  <c r="G76" i="18"/>
  <c r="G77" i="18"/>
  <c r="G81" i="18"/>
  <c r="G85" i="18"/>
  <c r="G89" i="18"/>
  <c r="G103" i="18"/>
  <c r="G115" i="18"/>
  <c r="G36" i="18"/>
  <c r="G40" i="18"/>
  <c r="G58" i="18"/>
  <c r="G62" i="18"/>
  <c r="D121" i="18"/>
  <c r="G24" i="18"/>
  <c r="K117" i="18"/>
  <c r="G61" i="18"/>
  <c r="G67" i="18"/>
  <c r="G71" i="18"/>
  <c r="G75" i="18"/>
  <c r="G80" i="18"/>
  <c r="G84" i="18"/>
  <c r="G88" i="18"/>
  <c r="G106" i="18"/>
  <c r="G119" i="18"/>
  <c r="G30" i="18"/>
  <c r="G42" i="18"/>
  <c r="G55" i="18"/>
  <c r="G60" i="18"/>
  <c r="G108" i="18"/>
  <c r="G112" i="18"/>
  <c r="E121" i="18"/>
  <c r="G29" i="18"/>
  <c r="G37" i="18"/>
  <c r="G70" i="18"/>
  <c r="G74" i="18"/>
  <c r="G79" i="18"/>
  <c r="G83" i="18"/>
  <c r="G87" i="18"/>
  <c r="G91" i="18"/>
  <c r="G105" i="18"/>
  <c r="G109" i="18"/>
  <c r="G19" i="18"/>
  <c r="G43" i="18"/>
  <c r="G48" i="18"/>
  <c r="G59" i="18"/>
  <c r="F121" i="17"/>
  <c r="G31" i="17"/>
  <c r="G36" i="17"/>
  <c r="G43" i="17"/>
  <c r="G50" i="17"/>
  <c r="G68" i="17"/>
  <c r="G72" i="17"/>
  <c r="G76" i="17"/>
  <c r="G95" i="17"/>
  <c r="G103" i="17"/>
  <c r="G107" i="17"/>
  <c r="G111" i="17"/>
  <c r="G5" i="17"/>
  <c r="G11" i="17"/>
  <c r="G99" i="17"/>
  <c r="K118" i="17"/>
  <c r="G25" i="17"/>
  <c r="G28" i="17"/>
  <c r="D121" i="17"/>
  <c r="G39" i="17"/>
  <c r="G53" i="17"/>
  <c r="K117" i="17"/>
  <c r="G70" i="17"/>
  <c r="G74" i="17"/>
  <c r="G102" i="17"/>
  <c r="G105" i="17"/>
  <c r="G109" i="17"/>
  <c r="G113" i="17"/>
  <c r="G34" i="17"/>
  <c r="G42" i="17"/>
  <c r="G45" i="17"/>
  <c r="G49" i="17"/>
  <c r="G101" i="17"/>
  <c r="G117" i="17"/>
  <c r="E121" i="17"/>
  <c r="G7" i="17"/>
  <c r="G38" i="17"/>
  <c r="G92" i="17"/>
  <c r="G96" i="17"/>
  <c r="G104" i="17"/>
  <c r="G108" i="17"/>
  <c r="G112" i="17"/>
  <c r="G120" i="17"/>
  <c r="G33" i="17"/>
  <c r="G35" i="17"/>
  <c r="G44" i="17"/>
  <c r="G66" i="17"/>
  <c r="G100" i="17"/>
  <c r="G119" i="17"/>
  <c r="F121" i="16"/>
  <c r="G34" i="16"/>
  <c r="G45" i="16"/>
  <c r="G67" i="16"/>
  <c r="G71" i="16"/>
  <c r="G75" i="16"/>
  <c r="C121" i="16"/>
  <c r="G33" i="16"/>
  <c r="G40" i="16"/>
  <c r="G44" i="16"/>
  <c r="K117" i="16"/>
  <c r="G70" i="16"/>
  <c r="G74" i="16"/>
  <c r="K118" i="16"/>
  <c r="G36" i="16"/>
  <c r="G42" i="16"/>
  <c r="G46" i="16"/>
  <c r="G50" i="16"/>
  <c r="G102" i="16"/>
  <c r="G103" i="16"/>
  <c r="G107" i="16"/>
  <c r="G109" i="16"/>
  <c r="G113" i="16"/>
  <c r="G115" i="16"/>
  <c r="G117" i="16"/>
  <c r="D121" i="16"/>
  <c r="G73" i="16"/>
  <c r="G101" i="16"/>
  <c r="G25" i="16"/>
  <c r="G30" i="16"/>
  <c r="G39" i="16"/>
  <c r="G43" i="16"/>
  <c r="G47" i="16"/>
  <c r="G66" i="16"/>
  <c r="G100" i="16"/>
  <c r="G106" i="16"/>
  <c r="G108" i="16"/>
  <c r="G112" i="16"/>
  <c r="G119" i="16"/>
  <c r="E121" i="16"/>
  <c r="G41" i="16"/>
  <c r="G51" i="16"/>
  <c r="G68" i="16"/>
  <c r="G72" i="16"/>
  <c r="G76" i="16"/>
  <c r="G10" i="15"/>
  <c r="G11" i="15"/>
  <c r="G25" i="15"/>
  <c r="G38" i="15"/>
  <c r="G40" i="15"/>
  <c r="G47" i="15"/>
  <c r="G66" i="15"/>
  <c r="G70" i="15"/>
  <c r="G74" i="15"/>
  <c r="G98" i="15"/>
  <c r="G103" i="15"/>
  <c r="F121" i="15"/>
  <c r="G33" i="15"/>
  <c r="G50" i="15"/>
  <c r="G51" i="15"/>
  <c r="G24" i="15"/>
  <c r="G36" i="15"/>
  <c r="G69" i="15"/>
  <c r="G73" i="15"/>
  <c r="G106" i="15"/>
  <c r="G110" i="15"/>
  <c r="G114" i="15"/>
  <c r="C121" i="15"/>
  <c r="G5" i="15"/>
  <c r="G30" i="15"/>
  <c r="G45" i="15"/>
  <c r="G19" i="15"/>
  <c r="G20" i="15"/>
  <c r="G102" i="15"/>
  <c r="G115" i="15"/>
  <c r="D121" i="15"/>
  <c r="G29" i="15"/>
  <c r="G37" i="15"/>
  <c r="G41" i="15"/>
  <c r="G44" i="15"/>
  <c r="K117" i="15"/>
  <c r="G101" i="15"/>
  <c r="G118" i="15"/>
  <c r="G39" i="15"/>
  <c r="G67" i="15"/>
  <c r="G71" i="15"/>
  <c r="G75" i="15"/>
  <c r="G104" i="15"/>
  <c r="G108" i="15"/>
  <c r="G112" i="15"/>
  <c r="G119" i="15"/>
  <c r="D121" i="14"/>
  <c r="G10" i="14"/>
  <c r="G19" i="14"/>
  <c r="G33" i="14"/>
  <c r="G50" i="14"/>
  <c r="G62" i="14"/>
  <c r="G14" i="14"/>
  <c r="G23" i="14"/>
  <c r="G36" i="14"/>
  <c r="G69" i="14"/>
  <c r="G73" i="14"/>
  <c r="G78" i="14"/>
  <c r="G82" i="14"/>
  <c r="G86" i="14"/>
  <c r="G90" i="14"/>
  <c r="G116" i="14"/>
  <c r="E121" i="14"/>
  <c r="G49" i="14"/>
  <c r="G58" i="14"/>
  <c r="G61" i="14"/>
  <c r="G65" i="14"/>
  <c r="G40" i="14"/>
  <c r="G42" i="14"/>
  <c r="K117" i="14"/>
  <c r="G68" i="14"/>
  <c r="G72" i="14"/>
  <c r="G76" i="14"/>
  <c r="G77" i="14"/>
  <c r="G81" i="14"/>
  <c r="G85" i="14"/>
  <c r="G89" i="14"/>
  <c r="G105" i="14"/>
  <c r="G115" i="14"/>
  <c r="G119" i="14"/>
  <c r="F121" i="14"/>
  <c r="G55" i="14"/>
  <c r="G60" i="14"/>
  <c r="G64" i="14"/>
  <c r="G7" i="14"/>
  <c r="G8" i="14"/>
  <c r="G25" i="14"/>
  <c r="G26" i="14"/>
  <c r="G43" i="14"/>
  <c r="G46" i="14"/>
  <c r="G48" i="14"/>
  <c r="G67" i="14"/>
  <c r="G71" i="14"/>
  <c r="G75" i="14"/>
  <c r="G80" i="14"/>
  <c r="G84" i="14"/>
  <c r="G88" i="14"/>
  <c r="G118" i="14"/>
  <c r="C121" i="14"/>
  <c r="G5" i="14"/>
  <c r="G20" i="14"/>
  <c r="G21" i="14"/>
  <c r="G37" i="14"/>
  <c r="G39" i="14"/>
  <c r="G59" i="14"/>
  <c r="G63" i="14"/>
  <c r="G22" i="13"/>
  <c r="G23" i="13"/>
  <c r="G27" i="13"/>
  <c r="G32" i="13"/>
  <c r="G44" i="13"/>
  <c r="G53" i="13"/>
  <c r="G68" i="13"/>
  <c r="G76" i="13"/>
  <c r="G93" i="13"/>
  <c r="G97" i="13"/>
  <c r="G106" i="13"/>
  <c r="G110" i="13"/>
  <c r="G114" i="13"/>
  <c r="G117" i="13"/>
  <c r="C121" i="13"/>
  <c r="D121" i="13"/>
  <c r="G40" i="13"/>
  <c r="G67" i="13"/>
  <c r="G75" i="13"/>
  <c r="G101" i="13"/>
  <c r="G120" i="13"/>
  <c r="G31" i="13"/>
  <c r="G33" i="13"/>
  <c r="G47" i="13"/>
  <c r="G52" i="13"/>
  <c r="G74" i="13"/>
  <c r="G92" i="13"/>
  <c r="G96" i="13"/>
  <c r="G105" i="13"/>
  <c r="G109" i="13"/>
  <c r="G113" i="13"/>
  <c r="E121" i="13"/>
  <c r="G25" i="13"/>
  <c r="G34" i="13"/>
  <c r="G41" i="13"/>
  <c r="G43" i="13"/>
  <c r="G50" i="13"/>
  <c r="G66" i="13"/>
  <c r="G73" i="13"/>
  <c r="G100" i="13"/>
  <c r="G115" i="13"/>
  <c r="G57" i="13"/>
  <c r="G72" i="13"/>
  <c r="G95" i="13"/>
  <c r="F121" i="13"/>
  <c r="G6" i="13"/>
  <c r="G7" i="13"/>
  <c r="K117" i="13"/>
  <c r="G99" i="13"/>
  <c r="C121" i="12"/>
  <c r="G6" i="12"/>
  <c r="G13" i="12"/>
  <c r="G15" i="12"/>
  <c r="G25" i="12"/>
  <c r="G49" i="12"/>
  <c r="K117" i="12"/>
  <c r="G67" i="12"/>
  <c r="G71" i="12"/>
  <c r="G75" i="12"/>
  <c r="G100" i="12"/>
  <c r="K118" i="12"/>
  <c r="G10" i="12"/>
  <c r="G18" i="12"/>
  <c r="G29" i="12"/>
  <c r="G38" i="12"/>
  <c r="G45" i="12"/>
  <c r="G54" i="12"/>
  <c r="G95" i="12"/>
  <c r="G119" i="12"/>
  <c r="K120" i="12"/>
  <c r="D121" i="12"/>
  <c r="G22" i="12"/>
  <c r="G24" i="12"/>
  <c r="G33" i="12"/>
  <c r="G36" i="12"/>
  <c r="G66" i="12"/>
  <c r="G70" i="12"/>
  <c r="G74" i="12"/>
  <c r="G99" i="12"/>
  <c r="G19" i="12"/>
  <c r="G42" i="12"/>
  <c r="G53" i="12"/>
  <c r="G94" i="12"/>
  <c r="E121" i="12"/>
  <c r="G23" i="12"/>
  <c r="G35" i="12"/>
  <c r="G41" i="12"/>
  <c r="G69" i="12"/>
  <c r="G73" i="12"/>
  <c r="G98" i="12"/>
  <c r="G34" i="12"/>
  <c r="G47" i="12"/>
  <c r="G52" i="12"/>
  <c r="G93" i="12"/>
  <c r="G97" i="12"/>
  <c r="D121" i="11"/>
  <c r="G31" i="11"/>
  <c r="G41" i="11"/>
  <c r="G64" i="11"/>
  <c r="G70" i="11"/>
  <c r="G80" i="11"/>
  <c r="G88" i="11"/>
  <c r="G107" i="11"/>
  <c r="G111" i="11"/>
  <c r="G115" i="11"/>
  <c r="G120" i="11"/>
  <c r="G10" i="11"/>
  <c r="G21" i="11"/>
  <c r="G63" i="11"/>
  <c r="G69" i="11"/>
  <c r="G79" i="11"/>
  <c r="G87" i="11"/>
  <c r="G97" i="11"/>
  <c r="G98" i="11"/>
  <c r="G102" i="11"/>
  <c r="E121" i="11"/>
  <c r="G11" i="11"/>
  <c r="G22" i="11"/>
  <c r="G25" i="11"/>
  <c r="G30" i="11"/>
  <c r="G46" i="11"/>
  <c r="G48" i="11"/>
  <c r="G57" i="11"/>
  <c r="G62" i="11"/>
  <c r="G68" i="11"/>
  <c r="G76" i="11"/>
  <c r="G78" i="11"/>
  <c r="G86" i="11"/>
  <c r="G96" i="11"/>
  <c r="G106" i="11"/>
  <c r="G110" i="11"/>
  <c r="G114" i="11"/>
  <c r="G119" i="11"/>
  <c r="G12" i="11"/>
  <c r="G23" i="11"/>
  <c r="G24" i="11"/>
  <c r="G26" i="11"/>
  <c r="G28" i="11"/>
  <c r="G61" i="11"/>
  <c r="G67" i="11"/>
  <c r="G75" i="11"/>
  <c r="G77" i="11"/>
  <c r="G85" i="11"/>
  <c r="G95" i="11"/>
  <c r="G101" i="11"/>
  <c r="G118" i="11"/>
  <c r="F121" i="11"/>
  <c r="G13" i="11"/>
  <c r="G27" i="11"/>
  <c r="G29" i="11"/>
  <c r="G47" i="11"/>
  <c r="G54" i="11"/>
  <c r="G60" i="11"/>
  <c r="G74" i="11"/>
  <c r="G84" i="11"/>
  <c r="G94" i="11"/>
  <c r="G105" i="11"/>
  <c r="G109" i="11"/>
  <c r="G113" i="11"/>
  <c r="G7" i="11"/>
  <c r="G15" i="11"/>
  <c r="G43" i="11"/>
  <c r="G58" i="11"/>
  <c r="G92" i="11"/>
  <c r="G8" i="11"/>
  <c r="G16" i="11"/>
  <c r="G18" i="11"/>
  <c r="G50" i="11"/>
  <c r="G65" i="11"/>
  <c r="G71" i="11"/>
  <c r="G81" i="11"/>
  <c r="G89" i="11"/>
  <c r="G99" i="11"/>
  <c r="K118" i="11"/>
  <c r="G5" i="20"/>
  <c r="G5" i="13"/>
  <c r="G5" i="12"/>
  <c r="G5" i="11"/>
  <c r="E48" i="5"/>
  <c r="K115" i="18" l="1"/>
  <c r="K115" i="15"/>
  <c r="K115" i="21"/>
  <c r="K115" i="13"/>
  <c r="K115" i="12"/>
  <c r="J115" i="19"/>
  <c r="K119" i="21"/>
  <c r="K114" i="21"/>
  <c r="K115" i="20"/>
  <c r="K119" i="20"/>
  <c r="K114" i="20"/>
  <c r="J114" i="19"/>
  <c r="J119" i="19"/>
  <c r="J32" i="19"/>
  <c r="K119" i="18"/>
  <c r="K114" i="18"/>
  <c r="K32" i="18"/>
  <c r="K115" i="17"/>
  <c r="K114" i="17"/>
  <c r="K119" i="17"/>
  <c r="G121" i="17"/>
  <c r="K115" i="16"/>
  <c r="K119" i="16"/>
  <c r="K114" i="16"/>
  <c r="K119" i="15"/>
  <c r="K32" i="14"/>
  <c r="K115" i="14"/>
  <c r="K114" i="14"/>
  <c r="K119" i="14"/>
  <c r="K119" i="13"/>
  <c r="K114" i="13"/>
  <c r="K32" i="13"/>
  <c r="K119" i="12"/>
  <c r="K114" i="12"/>
  <c r="G121" i="12"/>
  <c r="K115" i="11"/>
  <c r="K119" i="11"/>
  <c r="K114" i="11"/>
  <c r="K32" i="11"/>
  <c r="G121" i="11"/>
  <c r="G121" i="21"/>
  <c r="K32" i="21"/>
  <c r="G121" i="20"/>
  <c r="K32" i="20"/>
  <c r="G121" i="18"/>
  <c r="K32" i="17"/>
  <c r="G121" i="16"/>
  <c r="K32" i="16"/>
  <c r="K114" i="15"/>
  <c r="G121" i="15"/>
  <c r="K32" i="15"/>
  <c r="G121" i="14"/>
  <c r="G121" i="13"/>
  <c r="K32" i="12"/>
  <c r="B128" i="9"/>
  <c r="B50" i="8"/>
  <c r="K120" i="6"/>
  <c r="K118" i="6"/>
  <c r="K116" i="6"/>
  <c r="J41" i="5"/>
  <c r="J40" i="5"/>
  <c r="J42" i="4"/>
  <c r="J41" i="4"/>
  <c r="G6" i="6" l="1"/>
  <c r="G10" i="6"/>
  <c r="G5" i="6"/>
  <c r="G7" i="6"/>
  <c r="G9" i="6"/>
  <c r="G8" i="6"/>
  <c r="G47" i="6"/>
  <c r="G69" i="6"/>
  <c r="G18" i="6"/>
  <c r="G26" i="6"/>
  <c r="G93" i="6"/>
  <c r="G42" i="6"/>
  <c r="G49" i="6"/>
  <c r="G63" i="6"/>
  <c r="G65" i="6"/>
  <c r="G87" i="6"/>
  <c r="D121" i="6"/>
  <c r="G44" i="6"/>
  <c r="C49" i="4"/>
  <c r="G15" i="6"/>
  <c r="G23" i="6"/>
  <c r="G12" i="6"/>
  <c r="G43" i="6"/>
  <c r="G59" i="6"/>
  <c r="G83" i="6"/>
  <c r="G105" i="6"/>
  <c r="G107" i="6"/>
  <c r="G113" i="6"/>
  <c r="F49" i="4"/>
  <c r="G33" i="6"/>
  <c r="G37" i="6"/>
  <c r="G39" i="6"/>
  <c r="G17" i="6"/>
  <c r="G46" i="6"/>
  <c r="G71" i="6"/>
  <c r="G95" i="6"/>
  <c r="E121" i="6"/>
  <c r="G40" i="6"/>
  <c r="G82" i="6"/>
  <c r="G106" i="6"/>
  <c r="G116" i="6"/>
  <c r="G89" i="6"/>
  <c r="G111" i="6"/>
  <c r="G41" i="6"/>
  <c r="G52" i="6"/>
  <c r="G76" i="6"/>
  <c r="G100" i="6"/>
  <c r="G11" i="6"/>
  <c r="G35" i="6"/>
  <c r="G58" i="6"/>
  <c r="G81" i="6"/>
  <c r="E49" i="4"/>
  <c r="G32" i="6"/>
  <c r="G48" i="6"/>
  <c r="G70" i="6"/>
  <c r="G94" i="6"/>
  <c r="D49" i="4"/>
  <c r="G29" i="6"/>
  <c r="G51" i="6"/>
  <c r="G53" i="6"/>
  <c r="G75" i="6"/>
  <c r="G77" i="6"/>
  <c r="G99" i="6"/>
  <c r="G101" i="6"/>
  <c r="G115" i="6"/>
  <c r="G36" i="6"/>
  <c r="G50" i="6"/>
  <c r="G64" i="6"/>
  <c r="G88" i="6"/>
  <c r="G112" i="6"/>
  <c r="G120" i="6"/>
  <c r="C121" i="7"/>
  <c r="G114" i="6"/>
  <c r="G20" i="6"/>
  <c r="G54" i="6"/>
  <c r="G60" i="6"/>
  <c r="G66" i="6"/>
  <c r="G72" i="6"/>
  <c r="G78" i="6"/>
  <c r="G84" i="6"/>
  <c r="G90" i="6"/>
  <c r="G96" i="6"/>
  <c r="G102" i="6"/>
  <c r="G108" i="6"/>
  <c r="G117" i="6"/>
  <c r="G28" i="6"/>
  <c r="G57" i="6"/>
  <c r="G62" i="6"/>
  <c r="G68" i="6"/>
  <c r="G74" i="6"/>
  <c r="G80" i="6"/>
  <c r="G86" i="6"/>
  <c r="G92" i="6"/>
  <c r="G98" i="6"/>
  <c r="G104" i="6"/>
  <c r="G110" i="6"/>
  <c r="G119" i="6"/>
  <c r="G31" i="6"/>
  <c r="G25" i="6"/>
  <c r="F121" i="6"/>
  <c r="G16" i="6"/>
  <c r="G19" i="6"/>
  <c r="G38" i="6"/>
  <c r="G45" i="6"/>
  <c r="G118" i="6"/>
  <c r="G14" i="6"/>
  <c r="G13" i="6"/>
  <c r="G27" i="6"/>
  <c r="G30" i="6"/>
  <c r="G55" i="6"/>
  <c r="G61" i="6"/>
  <c r="G67" i="6"/>
  <c r="G73" i="6"/>
  <c r="G79" i="6"/>
  <c r="G85" i="6"/>
  <c r="G91" i="6"/>
  <c r="G97" i="6"/>
  <c r="G103" i="6"/>
  <c r="G109" i="6"/>
  <c r="G22" i="6"/>
  <c r="C121" i="6"/>
  <c r="G21" i="6"/>
  <c r="G24" i="6"/>
  <c r="G34" i="6"/>
  <c r="K117" i="6"/>
  <c r="K119" i="6"/>
  <c r="K114" i="6"/>
  <c r="K115" i="6"/>
  <c r="D48" i="5"/>
  <c r="C48" i="5"/>
  <c r="F48" i="5"/>
  <c r="J39" i="5"/>
  <c r="K32" i="6" l="1"/>
  <c r="G121" i="6"/>
  <c r="J40" i="4"/>
  <c r="J34" i="4"/>
  <c r="J48" i="4"/>
  <c r="J47" i="5"/>
  <c r="J33" i="5"/>
</calcChain>
</file>

<file path=xl/sharedStrings.xml><?xml version="1.0" encoding="utf-8"?>
<sst xmlns="http://schemas.openxmlformats.org/spreadsheetml/2006/main" count="5532" uniqueCount="296">
  <si>
    <t>Static Documents</t>
  </si>
  <si>
    <t>Number of Pages</t>
  </si>
  <si>
    <t>Large Print (18 Pt) Annual Quantity</t>
  </si>
  <si>
    <t>Audio Conversion Annual Quantity</t>
  </si>
  <si>
    <t>Data CD Annual Quantity</t>
  </si>
  <si>
    <t>Braille Annual Quantity</t>
  </si>
  <si>
    <t>Type</t>
  </si>
  <si>
    <t>Fund Allocation</t>
  </si>
  <si>
    <t>Interpreter Services Cover Sheet</t>
  </si>
  <si>
    <t xml:space="preserve">NYSOH </t>
  </si>
  <si>
    <t>MA, QHP, CHP, EP</t>
  </si>
  <si>
    <r>
      <rPr>
        <b/>
        <sz val="11"/>
        <color theme="1"/>
        <rFont val="Calibri"/>
        <family val="2"/>
      </rPr>
      <t>DOH 4220</t>
    </r>
    <r>
      <rPr>
        <sz val="11"/>
        <color theme="1"/>
        <rFont val="Calibri"/>
        <family val="2"/>
      </rPr>
      <t xml:space="preserve"> Access NY Applications</t>
    </r>
  </si>
  <si>
    <t>non-NYSOH (DOH)</t>
  </si>
  <si>
    <t>MA</t>
  </si>
  <si>
    <r>
      <rPr>
        <b/>
        <sz val="11"/>
        <color theme="1"/>
        <rFont val="Calibri"/>
        <family val="2"/>
        <scheme val="minor"/>
      </rPr>
      <t>DOH 4287</t>
    </r>
    <r>
      <rPr>
        <sz val="11"/>
        <color theme="1"/>
        <rFont val="Calibri"/>
        <family val="2"/>
        <scheme val="minor"/>
      </rPr>
      <t xml:space="preserve"> Renewal Form</t>
    </r>
  </si>
  <si>
    <r>
      <rPr>
        <b/>
        <sz val="11"/>
        <color theme="1"/>
        <rFont val="Calibri"/>
        <family val="2"/>
        <scheme val="minor"/>
      </rPr>
      <t>DOH 4443</t>
    </r>
    <r>
      <rPr>
        <sz val="11"/>
        <color theme="1"/>
        <rFont val="Calibri"/>
        <family val="2"/>
        <scheme val="minor"/>
      </rPr>
      <t xml:space="preserve"> Financial Maintenance Form</t>
    </r>
  </si>
  <si>
    <r>
      <rPr>
        <b/>
        <sz val="11"/>
        <color theme="1"/>
        <rFont val="Calibri"/>
        <family val="2"/>
        <scheme val="minor"/>
      </rPr>
      <t>DOH 4450</t>
    </r>
    <r>
      <rPr>
        <sz val="11"/>
        <color theme="1"/>
        <rFont val="Calibri"/>
        <family val="2"/>
        <scheme val="minor"/>
      </rPr>
      <t xml:space="preserve"> Employer Sponsored Request for Information</t>
    </r>
  </si>
  <si>
    <r>
      <rPr>
        <b/>
        <sz val="11"/>
        <color theme="1"/>
        <rFont val="Calibri"/>
        <family val="2"/>
        <scheme val="minor"/>
      </rPr>
      <t>DOH 4469</t>
    </r>
    <r>
      <rPr>
        <sz val="11"/>
        <color theme="1"/>
        <rFont val="Calibri"/>
        <family val="2"/>
        <scheme val="minor"/>
      </rPr>
      <t xml:space="preserve"> Farm/Business Income Form</t>
    </r>
  </si>
  <si>
    <r>
      <rPr>
        <b/>
        <sz val="11"/>
        <color theme="1"/>
        <rFont val="Calibri"/>
        <family val="2"/>
        <scheme val="minor"/>
      </rPr>
      <t>DOH 5017</t>
    </r>
    <r>
      <rPr>
        <sz val="11"/>
        <color theme="1"/>
        <rFont val="Calibri"/>
        <family val="2"/>
        <scheme val="minor"/>
      </rPr>
      <t xml:space="preserve"> Employer Verification Form</t>
    </r>
  </si>
  <si>
    <r>
      <rPr>
        <b/>
        <sz val="11"/>
        <color theme="1"/>
        <rFont val="Calibri"/>
        <family val="2"/>
        <scheme val="minor"/>
      </rPr>
      <t>DOH 5018</t>
    </r>
    <r>
      <rPr>
        <sz val="11"/>
        <color theme="1"/>
        <rFont val="Calibri"/>
        <family val="2"/>
        <scheme val="minor"/>
      </rPr>
      <t xml:space="preserve"> Self Declaration of Income Form</t>
    </r>
  </si>
  <si>
    <r>
      <rPr>
        <b/>
        <sz val="11"/>
        <color theme="1"/>
        <rFont val="Calibri"/>
        <family val="2"/>
      </rPr>
      <t xml:space="preserve">DOH 5104 </t>
    </r>
    <r>
      <rPr>
        <sz val="11"/>
        <color theme="1"/>
        <rFont val="Calibri"/>
        <family val="2"/>
      </rPr>
      <t>Information Concerning Medical Assistance of SSI/SSP beneficiaries</t>
    </r>
  </si>
  <si>
    <r>
      <rPr>
        <b/>
        <sz val="11"/>
        <color theme="1"/>
        <rFont val="Calibri"/>
        <family val="2"/>
        <scheme val="minor"/>
      </rPr>
      <t>DOH 5139</t>
    </r>
    <r>
      <rPr>
        <sz val="11"/>
        <color theme="1"/>
        <rFont val="Calibri"/>
        <family val="2"/>
        <scheme val="minor"/>
      </rPr>
      <t xml:space="preserve"> Disability Questionnaire</t>
    </r>
  </si>
  <si>
    <r>
      <rPr>
        <b/>
        <sz val="11"/>
        <color theme="1"/>
        <rFont val="Calibri"/>
        <family val="2"/>
        <scheme val="minor"/>
      </rPr>
      <t>DOH 5140</t>
    </r>
    <r>
      <rPr>
        <sz val="11"/>
        <color theme="1"/>
        <rFont val="Calibri"/>
        <family val="2"/>
        <scheme val="minor"/>
      </rPr>
      <t xml:space="preserve"> Disability Questionnaire</t>
    </r>
  </si>
  <si>
    <r>
      <rPr>
        <b/>
        <sz val="11"/>
        <color theme="1"/>
        <rFont val="Calibri"/>
        <family val="2"/>
        <scheme val="minor"/>
      </rPr>
      <t>DOH 5153</t>
    </r>
    <r>
      <rPr>
        <sz val="11"/>
        <color theme="1"/>
        <rFont val="Calibri"/>
        <family val="2"/>
        <scheme val="minor"/>
      </rPr>
      <t xml:space="preserve"> Description of Childs Activities</t>
    </r>
  </si>
  <si>
    <r>
      <rPr>
        <b/>
        <sz val="11"/>
        <color theme="1"/>
        <rFont val="Calibri"/>
        <family val="2"/>
        <scheme val="minor"/>
      </rPr>
      <t>DOH 5173</t>
    </r>
    <r>
      <rPr>
        <sz val="11"/>
        <color theme="1"/>
        <rFont val="Calibri"/>
        <family val="2"/>
        <scheme val="minor"/>
      </rPr>
      <t xml:space="preserve"> Authorization for Release of Information</t>
    </r>
  </si>
  <si>
    <r>
      <rPr>
        <b/>
        <sz val="11"/>
        <color theme="1"/>
        <rFont val="Calibri"/>
        <family val="2"/>
        <scheme val="minor"/>
      </rPr>
      <t>DOH 5174</t>
    </r>
    <r>
      <rPr>
        <sz val="11"/>
        <color theme="1"/>
        <rFont val="Calibri"/>
        <family val="2"/>
        <scheme val="minor"/>
      </rPr>
      <t xml:space="preserve"> Consent Release of MA Info 3rd</t>
    </r>
  </si>
  <si>
    <r>
      <rPr>
        <b/>
        <sz val="11"/>
        <color theme="1"/>
        <rFont val="Calibri"/>
        <family val="2"/>
      </rPr>
      <t>DOH 5178a</t>
    </r>
    <r>
      <rPr>
        <sz val="11"/>
        <color theme="1"/>
        <rFont val="Calibri"/>
        <family val="2"/>
      </rPr>
      <t xml:space="preserve"> Supplement A</t>
    </r>
  </si>
  <si>
    <r>
      <rPr>
        <b/>
        <sz val="11"/>
        <color theme="1"/>
        <rFont val="Calibri"/>
        <family val="2"/>
      </rPr>
      <t>DOH 5798</t>
    </r>
    <r>
      <rPr>
        <sz val="11"/>
        <color theme="1"/>
        <rFont val="Calibri"/>
        <family val="2"/>
      </rPr>
      <t xml:space="preserve"> Renewal for Medicaid (Chronic Care)</t>
    </r>
  </si>
  <si>
    <r>
      <rPr>
        <b/>
        <sz val="11"/>
        <color theme="1"/>
        <rFont val="Calibri"/>
        <family val="2"/>
      </rPr>
      <t>LDSS-4148A</t>
    </r>
    <r>
      <rPr>
        <sz val="11"/>
        <color theme="1"/>
        <rFont val="Calibri"/>
        <family val="2"/>
      </rPr>
      <t xml:space="preserve"> Rights and Responsibilities Book</t>
    </r>
  </si>
  <si>
    <r>
      <rPr>
        <b/>
        <sz val="11"/>
        <color theme="1"/>
        <rFont val="Calibri"/>
        <family val="2"/>
      </rPr>
      <t xml:space="preserve">LDSS-4148B </t>
    </r>
    <r>
      <rPr>
        <sz val="11"/>
        <color theme="1"/>
        <rFont val="Calibri"/>
        <family val="2"/>
      </rPr>
      <t>Social Service Programs Book</t>
    </r>
  </si>
  <si>
    <r>
      <rPr>
        <b/>
        <sz val="11"/>
        <color theme="1"/>
        <rFont val="Calibri"/>
        <family val="2"/>
      </rPr>
      <t xml:space="preserve">LDSS-4148C </t>
    </r>
    <r>
      <rPr>
        <sz val="11"/>
        <color theme="1"/>
        <rFont val="Calibri"/>
        <family val="2"/>
      </rPr>
      <t>Emergency Q &amp; A Book</t>
    </r>
  </si>
  <si>
    <r>
      <rPr>
        <b/>
        <sz val="11"/>
        <color theme="1"/>
        <rFont val="Calibri"/>
        <family val="2"/>
      </rPr>
      <t>MM-CF-NYHO-0715-REVG (07/15</t>
    </r>
    <r>
      <rPr>
        <sz val="11"/>
        <color theme="1"/>
        <rFont val="Calibri"/>
        <family val="2"/>
      </rPr>
      <t xml:space="preserve">) Authorized Representative Consent Form </t>
    </r>
  </si>
  <si>
    <r>
      <rPr>
        <b/>
        <sz val="11"/>
        <color theme="1"/>
        <rFont val="Calibri"/>
        <family val="2"/>
        <scheme val="minor"/>
      </rPr>
      <t>(1430/1431-SP/1401/1402</t>
    </r>
    <r>
      <rPr>
        <sz val="11"/>
        <color theme="1"/>
        <rFont val="Calibri"/>
        <family val="2"/>
        <scheme val="minor"/>
      </rPr>
      <t>) Health Care Proxy</t>
    </r>
  </si>
  <si>
    <r>
      <rPr>
        <b/>
        <sz val="11"/>
        <color theme="1"/>
        <rFont val="Calibri"/>
        <family val="2"/>
        <scheme val="minor"/>
      </rPr>
      <t>(SS-5)</t>
    </r>
    <r>
      <rPr>
        <sz val="11"/>
        <color theme="1"/>
        <rFont val="Calibri"/>
        <family val="2"/>
        <scheme val="minor"/>
      </rPr>
      <t xml:space="preserve"> SS-5 Form</t>
    </r>
  </si>
  <si>
    <r>
      <rPr>
        <b/>
        <sz val="11"/>
        <color theme="1"/>
        <rFont val="Calibri"/>
        <family val="2"/>
        <scheme val="minor"/>
      </rPr>
      <t>(NYSVRF-E/S)</t>
    </r>
    <r>
      <rPr>
        <sz val="11"/>
        <color theme="1"/>
        <rFont val="Calibri"/>
        <family val="2"/>
        <scheme val="minor"/>
      </rPr>
      <t xml:space="preserve"> NYS Agency Voter Registration Form</t>
    </r>
  </si>
  <si>
    <r>
      <rPr>
        <b/>
        <sz val="11"/>
        <color theme="1"/>
        <rFont val="Calibri"/>
        <family val="2"/>
        <scheme val="minor"/>
      </rPr>
      <t>SEW-072913</t>
    </r>
    <r>
      <rPr>
        <sz val="11"/>
        <color theme="1"/>
        <rFont val="Calibri"/>
        <family val="2"/>
        <scheme val="minor"/>
      </rPr>
      <t xml:space="preserve"> Self Employment Worksheet</t>
    </r>
  </si>
  <si>
    <t>Marketplace Referral Courtesy Letter</t>
  </si>
  <si>
    <r>
      <rPr>
        <b/>
        <sz val="11"/>
        <color theme="1"/>
        <rFont val="Calibri"/>
        <family val="2"/>
        <scheme val="minor"/>
      </rPr>
      <t xml:space="preserve">OHIP-0112 </t>
    </r>
    <r>
      <rPr>
        <sz val="11"/>
        <color theme="1"/>
        <rFont val="Calibri"/>
        <family val="2"/>
        <scheme val="minor"/>
      </rPr>
      <t>- 4220 insert "You must apply for Medicare"</t>
    </r>
  </si>
  <si>
    <r>
      <rPr>
        <b/>
        <sz val="11"/>
        <color theme="1"/>
        <rFont val="Calibri"/>
        <family val="2"/>
      </rPr>
      <t>DOH 4282</t>
    </r>
    <r>
      <rPr>
        <sz val="11"/>
        <color theme="1"/>
        <rFont val="Calibri"/>
        <family val="2"/>
      </rPr>
      <t xml:space="preserve"> Family Planning Application </t>
    </r>
  </si>
  <si>
    <t>FPBP</t>
  </si>
  <si>
    <r>
      <rPr>
        <b/>
        <sz val="11"/>
        <color theme="1"/>
        <rFont val="Calibri"/>
        <family val="2"/>
      </rPr>
      <t>DOH 4286</t>
    </r>
    <r>
      <rPr>
        <sz val="11"/>
        <color theme="1"/>
        <rFont val="Calibri"/>
        <family val="2"/>
      </rPr>
      <t xml:space="preserve"> Family Planning App </t>
    </r>
    <r>
      <rPr>
        <b/>
        <sz val="11"/>
        <color rgb="FFFF0000"/>
        <rFont val="Calibri"/>
        <family val="2"/>
      </rPr>
      <t>Instructions</t>
    </r>
  </si>
  <si>
    <r>
      <rPr>
        <b/>
        <sz val="11"/>
        <color theme="1"/>
        <rFont val="Calibri"/>
        <family val="2"/>
      </rPr>
      <t>DOH 5171</t>
    </r>
    <r>
      <rPr>
        <sz val="11"/>
        <color theme="1"/>
        <rFont val="Calibri"/>
        <family val="2"/>
      </rPr>
      <t xml:space="preserve"> Family Planning Document Checklist</t>
    </r>
  </si>
  <si>
    <r>
      <rPr>
        <b/>
        <sz val="11"/>
        <color theme="1"/>
        <rFont val="Calibri"/>
        <family val="2"/>
      </rPr>
      <t>DOH 1144</t>
    </r>
    <r>
      <rPr>
        <sz val="11"/>
        <color theme="1"/>
        <rFont val="Calibri"/>
        <family val="2"/>
      </rPr>
      <t xml:space="preserve"> Family Planning Fact Sheet </t>
    </r>
  </si>
  <si>
    <r>
      <rPr>
        <b/>
        <sz val="11"/>
        <color theme="1"/>
        <rFont val="Calibri"/>
        <family val="2"/>
      </rPr>
      <t>DOH 4328</t>
    </r>
    <r>
      <rPr>
        <sz val="11"/>
        <color theme="1"/>
        <rFont val="Calibri"/>
        <family val="2"/>
      </rPr>
      <t xml:space="preserve"> Medicare Savings App</t>
    </r>
  </si>
  <si>
    <t>MSP</t>
  </si>
  <si>
    <t>Total</t>
  </si>
  <si>
    <r>
      <rPr>
        <b/>
        <sz val="11"/>
        <color theme="1"/>
        <rFont val="Calibri"/>
        <family val="2"/>
      </rPr>
      <t>(OHIP-0026)</t>
    </r>
    <r>
      <rPr>
        <sz val="11"/>
        <color theme="1"/>
        <rFont val="Calibri"/>
        <family val="2"/>
      </rPr>
      <t xml:space="preserve"> Excess Income Fact Sheet </t>
    </r>
  </si>
  <si>
    <t>NYSOH</t>
  </si>
  <si>
    <r>
      <rPr>
        <b/>
        <sz val="11"/>
        <color theme="1"/>
        <rFont val="Calibri"/>
        <family val="2"/>
      </rPr>
      <t>(OHIP-0023)</t>
    </r>
    <r>
      <rPr>
        <sz val="11"/>
        <color theme="1"/>
        <rFont val="Calibri"/>
        <family val="2"/>
      </rPr>
      <t xml:space="preserve"> Long Term Care Fact Sheet</t>
    </r>
  </si>
  <si>
    <r>
      <rPr>
        <b/>
        <sz val="11"/>
        <color theme="1"/>
        <rFont val="Calibri"/>
        <family val="2"/>
      </rPr>
      <t>(OHIP-0032)</t>
    </r>
    <r>
      <rPr>
        <sz val="11"/>
        <color theme="1"/>
        <rFont val="Calibri"/>
        <family val="2"/>
      </rPr>
      <t xml:space="preserve"> Medical Assistance Reimbursement Detail Form </t>
    </r>
  </si>
  <si>
    <r>
      <rPr>
        <b/>
        <sz val="11"/>
        <color theme="1"/>
        <rFont val="Calibri"/>
        <family val="2"/>
      </rPr>
      <t>(OHIP-0084)</t>
    </r>
    <r>
      <rPr>
        <sz val="11"/>
        <color theme="1"/>
        <rFont val="Calibri"/>
        <family val="2"/>
      </rPr>
      <t xml:space="preserve"> Absent Parent: Cooperation/Good Cause &amp; Child Support Referral</t>
    </r>
  </si>
  <si>
    <r>
      <t xml:space="preserve">DOH-5106 </t>
    </r>
    <r>
      <rPr>
        <sz val="11"/>
        <color theme="1"/>
        <rFont val="Calibri"/>
        <family val="2"/>
      </rPr>
      <t>Employer Sponsored Health Insurance, Request for Information</t>
    </r>
  </si>
  <si>
    <t>Request Letter Adult Cover Sheet</t>
  </si>
  <si>
    <t>Total MA</t>
  </si>
  <si>
    <r>
      <rPr>
        <b/>
        <sz val="11"/>
        <color theme="1"/>
        <rFont val="Calibri"/>
        <family val="2"/>
      </rPr>
      <t>(LDS-2400)</t>
    </r>
    <r>
      <rPr>
        <sz val="11"/>
        <color theme="1"/>
        <rFont val="Calibri"/>
        <family val="2"/>
      </rPr>
      <t xml:space="preserve"> Child/Teen Health Plus Face Sheet </t>
    </r>
  </si>
  <si>
    <t>CHP</t>
  </si>
  <si>
    <t>Total CHP</t>
  </si>
  <si>
    <r>
      <rPr>
        <b/>
        <sz val="11"/>
        <color theme="1"/>
        <rFont val="Calibri"/>
        <family val="2"/>
      </rPr>
      <t>DOH 5079</t>
    </r>
    <r>
      <rPr>
        <sz val="11"/>
        <color theme="1"/>
        <rFont val="Calibri"/>
        <family val="2"/>
      </rPr>
      <t xml:space="preserve"> Financial Assistance</t>
    </r>
  </si>
  <si>
    <t>QHP</t>
  </si>
  <si>
    <t>Total QHP</t>
  </si>
  <si>
    <r>
      <rPr>
        <b/>
        <sz val="11"/>
        <color theme="1"/>
        <rFont val="Calibri"/>
        <family val="2"/>
      </rPr>
      <t>DOH 5078</t>
    </r>
    <r>
      <rPr>
        <sz val="11"/>
        <color theme="1"/>
        <rFont val="Calibri"/>
        <family val="2"/>
      </rPr>
      <t xml:space="preserve"> Financial Assistance</t>
    </r>
  </si>
  <si>
    <r>
      <rPr>
        <b/>
        <sz val="11"/>
        <color theme="1"/>
        <rFont val="Calibri"/>
        <family val="2"/>
      </rPr>
      <t>(DOH 5085 – 5087)</t>
    </r>
    <r>
      <rPr>
        <sz val="11"/>
        <color theme="1"/>
        <rFont val="Calibri"/>
        <family val="2"/>
      </rPr>
      <t xml:space="preserve"> Authorized Representative Designation/Identification </t>
    </r>
  </si>
  <si>
    <r>
      <rPr>
        <b/>
        <sz val="11"/>
        <color theme="1"/>
        <rFont val="Calibri"/>
        <family val="2"/>
      </rPr>
      <t xml:space="preserve">(MM-CF-SWCC-0915-REVG (09/15) </t>
    </r>
    <r>
      <rPr>
        <sz val="11"/>
        <color theme="1"/>
        <rFont val="Calibri"/>
        <family val="2"/>
      </rPr>
      <t xml:space="preserve">Authorized Consent Form </t>
    </r>
  </si>
  <si>
    <r>
      <rPr>
        <b/>
        <sz val="11"/>
        <color theme="1"/>
        <rFont val="Calibri"/>
        <family val="2"/>
      </rPr>
      <t>(DOH-5088)</t>
    </r>
    <r>
      <rPr>
        <sz val="11"/>
        <color theme="1"/>
        <rFont val="Calibri"/>
        <family val="2"/>
      </rPr>
      <t xml:space="preserve"> Identity Verification Form </t>
    </r>
  </si>
  <si>
    <r>
      <rPr>
        <b/>
        <sz val="11"/>
        <color theme="1"/>
        <rFont val="Calibri"/>
        <family val="2"/>
      </rPr>
      <t>(DOH 5231)</t>
    </r>
    <r>
      <rPr>
        <sz val="11"/>
        <color theme="1"/>
        <rFont val="Calibri"/>
        <family val="2"/>
      </rPr>
      <t xml:space="preserve"> Appeal Request</t>
    </r>
  </si>
  <si>
    <r>
      <rPr>
        <b/>
        <sz val="11"/>
        <color theme="1"/>
        <rFont val="Calibri"/>
        <family val="2"/>
      </rPr>
      <t>(DOH 5232)</t>
    </r>
    <r>
      <rPr>
        <sz val="11"/>
        <color theme="1"/>
        <rFont val="Calibri"/>
        <family val="2"/>
      </rPr>
      <t xml:space="preserve"> Appoint a Representative for my appeal</t>
    </r>
  </si>
  <si>
    <t>Total Static Documents</t>
  </si>
  <si>
    <t xml:space="preserve">Type </t>
  </si>
  <si>
    <t>Fund</t>
  </si>
  <si>
    <t>DOH 5798 Renewal for Medicaid (Chronic Care)</t>
  </si>
  <si>
    <r>
      <rPr>
        <b/>
        <sz val="11"/>
        <rFont val="Calibri"/>
        <family val="2"/>
      </rPr>
      <t>DOH 4286</t>
    </r>
    <r>
      <rPr>
        <sz val="11"/>
        <rFont val="Calibri"/>
        <family val="2"/>
      </rPr>
      <t xml:space="preserve"> Family Planning App Instructions</t>
    </r>
  </si>
  <si>
    <t>Dynamic Documents</t>
  </si>
  <si>
    <t>Total Jobs</t>
  </si>
  <si>
    <t>Courtesy Letter – Referral to NYSOH</t>
  </si>
  <si>
    <t>NYHO Renewal Marketplace Courtesy</t>
  </si>
  <si>
    <t>NYHO Renewal Missing Info Letter Please Call</t>
  </si>
  <si>
    <t>NYHO Renewal Missing Info Please Submit</t>
  </si>
  <si>
    <t>LDSS 3622 / OHIP 0079</t>
  </si>
  <si>
    <t>OHIP - 0040 Notice of Disability Determination</t>
  </si>
  <si>
    <t>OHIP - 0050 (90 day) letter</t>
  </si>
  <si>
    <t>SDRU #1R Request Letter Adult Cover Sheet</t>
  </si>
  <si>
    <t>SDRU #2R Request Letter Child Cover Sheet</t>
  </si>
  <si>
    <t>SDRU #3W Letter 5-Day Follow-Up Request for LDSS-1151</t>
  </si>
  <si>
    <t>SDRU #4W 5-Day Letter Combined</t>
  </si>
  <si>
    <t>SDRU #5W 5-Day Follow-Up Request for Disability Packet</t>
  </si>
  <si>
    <t>SDRU #6W Phone call request letter 5-day follow-up incomplete information</t>
  </si>
  <si>
    <t>SDRU #10W Letter to Rec No Response from Provider</t>
  </si>
  <si>
    <t>SDRU #11W Letter client, CE Needed</t>
  </si>
  <si>
    <t>SDRU #12W Letter Add Info Less Than 30 After Decision</t>
  </si>
  <si>
    <t>SDRU #13W Letter Info Received Past 30 days 2</t>
  </si>
  <si>
    <t>SDRU #14W Letter Recip Withdrawal Notification</t>
  </si>
  <si>
    <t>SDRU #16 Letter to APP Certified Blind</t>
  </si>
  <si>
    <t>SDRU #17W Letter to Recip Assist in Cert of Blindness from NYSCB</t>
  </si>
  <si>
    <t>SDRU #18W Letter for Recip self-gathering</t>
  </si>
  <si>
    <t>SDRU #19W Letter for Recip self-gathering not returned</t>
  </si>
  <si>
    <t>DOH-5139 Disability Questionnaire Fields</t>
  </si>
  <si>
    <t>DOH-5140 Disability Questionnaire Fields</t>
  </si>
  <si>
    <t>DOH-5173 Authorziation for release of Information-HIPPA</t>
  </si>
  <si>
    <t>NYHO FPBP MI3 D200 Request for Income</t>
  </si>
  <si>
    <t>NYHO FPBP MI3 D201 Letter</t>
  </si>
  <si>
    <r>
      <t xml:space="preserve">(Notice 017) </t>
    </r>
    <r>
      <rPr>
        <sz val="11"/>
        <color theme="1"/>
        <rFont val="Calibri"/>
        <family val="2"/>
      </rPr>
      <t>Ineligible for Unsubsized QHP Because of an Incomplete Application - Did Not Request Financial Assistance</t>
    </r>
  </si>
  <si>
    <r>
      <rPr>
        <b/>
        <sz val="11"/>
        <color theme="1"/>
        <rFont val="Calibri"/>
        <family val="2"/>
      </rPr>
      <t>(Notice 018)</t>
    </r>
    <r>
      <rPr>
        <sz val="11"/>
        <color theme="1"/>
        <rFont val="Calibri"/>
        <family val="2"/>
      </rPr>
      <t xml:space="preserve"> Ineligible for Unsubsidized QHP, APTC, and Medicaid Incomplete App</t>
    </r>
  </si>
  <si>
    <r>
      <rPr>
        <b/>
        <sz val="11"/>
        <color theme="1"/>
        <rFont val="Calibri"/>
        <family val="2"/>
      </rPr>
      <t>(Notice 028)</t>
    </r>
    <r>
      <rPr>
        <sz val="11"/>
        <color theme="1"/>
        <rFont val="Calibri"/>
        <family val="2"/>
      </rPr>
      <t xml:space="preserve"> Ineligibility of Health Insurance through the Exchange </t>
    </r>
  </si>
  <si>
    <r>
      <rPr>
        <b/>
        <sz val="11"/>
        <color theme="1"/>
        <rFont val="Calibri"/>
        <family val="2"/>
      </rPr>
      <t>(Notice 029)</t>
    </r>
    <r>
      <rPr>
        <sz val="11"/>
        <color theme="1"/>
        <rFont val="Calibri"/>
        <family val="2"/>
      </rPr>
      <t xml:space="preserve"> Ineligibility of Health Insurance through the Exchange </t>
    </r>
  </si>
  <si>
    <r>
      <rPr>
        <b/>
        <sz val="11"/>
        <color theme="1"/>
        <rFont val="Calibri"/>
        <family val="2"/>
      </rPr>
      <t>(Notice 035)</t>
    </r>
    <r>
      <rPr>
        <sz val="11"/>
        <color theme="1"/>
        <rFont val="Calibri"/>
        <family val="2"/>
      </rPr>
      <t xml:space="preserve"> Incomplete paper application </t>
    </r>
  </si>
  <si>
    <r>
      <t xml:space="preserve">(Template 001) </t>
    </r>
    <r>
      <rPr>
        <sz val="11"/>
        <color theme="1"/>
        <rFont val="Calibri"/>
        <family val="2"/>
      </rPr>
      <t>Confirmation of Electronic Communication</t>
    </r>
  </si>
  <si>
    <r>
      <rPr>
        <b/>
        <sz val="11"/>
        <color theme="1"/>
        <rFont val="Calibri"/>
        <family val="2"/>
      </rPr>
      <t>(Template 002)</t>
    </r>
    <r>
      <rPr>
        <sz val="11"/>
        <color theme="1"/>
        <rFont val="Calibri"/>
        <family val="2"/>
      </rPr>
      <t xml:space="preserve"> Individual(s) in Pend status </t>
    </r>
  </si>
  <si>
    <t>MA, CHP, EP</t>
  </si>
  <si>
    <r>
      <rPr>
        <b/>
        <sz val="11"/>
        <color theme="1"/>
        <rFont val="Calibri"/>
        <family val="2"/>
      </rPr>
      <t>(Template 003)</t>
    </r>
    <r>
      <rPr>
        <sz val="11"/>
        <color theme="1"/>
        <rFont val="Calibri"/>
        <family val="2"/>
      </rPr>
      <t xml:space="preserve"> Notice of invalid document </t>
    </r>
  </si>
  <si>
    <r>
      <rPr>
        <b/>
        <sz val="11"/>
        <color theme="1"/>
        <rFont val="Calibri"/>
        <family val="2"/>
      </rPr>
      <t xml:space="preserve">(Template 011) </t>
    </r>
    <r>
      <rPr>
        <sz val="11"/>
        <color theme="1"/>
        <rFont val="Calibri"/>
        <family val="2"/>
      </rPr>
      <t>Changed to the Insurance Coverage</t>
    </r>
  </si>
  <si>
    <r>
      <rPr>
        <b/>
        <sz val="11"/>
        <color theme="1"/>
        <rFont val="Calibri"/>
        <family val="2"/>
      </rPr>
      <t>(Template 012)</t>
    </r>
    <r>
      <rPr>
        <sz val="11"/>
        <color theme="1"/>
        <rFont val="Calibri"/>
        <family val="2"/>
      </rPr>
      <t xml:space="preserve"> Enrollment Notice </t>
    </r>
  </si>
  <si>
    <r>
      <rPr>
        <b/>
        <sz val="11"/>
        <color theme="1"/>
        <rFont val="Calibri"/>
        <family val="2"/>
      </rPr>
      <t xml:space="preserve">(Template 015) </t>
    </r>
    <r>
      <rPr>
        <sz val="11"/>
        <color theme="1"/>
        <rFont val="Calibri"/>
        <family val="2"/>
      </rPr>
      <t>Disenrollment and Cancellation</t>
    </r>
  </si>
  <si>
    <r>
      <t xml:space="preserve">(Template 016) </t>
    </r>
    <r>
      <rPr>
        <sz val="11"/>
        <color theme="1"/>
        <rFont val="Calibri"/>
        <family val="2"/>
      </rPr>
      <t>Retro Enrollment</t>
    </r>
  </si>
  <si>
    <r>
      <t xml:space="preserve">(Template 017) </t>
    </r>
    <r>
      <rPr>
        <sz val="11"/>
        <color theme="1"/>
        <rFont val="Calibri"/>
        <family val="2"/>
      </rPr>
      <t>Eligibility Pre-release File</t>
    </r>
  </si>
  <si>
    <r>
      <t xml:space="preserve">(Template 018) </t>
    </r>
    <r>
      <rPr>
        <sz val="11"/>
        <color theme="1"/>
        <rFont val="Calibri"/>
        <family val="2"/>
      </rPr>
      <t>HARP Passive Enrollment Notice</t>
    </r>
  </si>
  <si>
    <r>
      <rPr>
        <b/>
        <sz val="11"/>
        <color theme="1"/>
        <rFont val="Calibri"/>
        <family val="2"/>
      </rPr>
      <t xml:space="preserve">(Template 019) </t>
    </r>
    <r>
      <rPr>
        <sz val="11"/>
        <color theme="1"/>
        <rFont val="Calibri"/>
        <family val="2"/>
      </rPr>
      <t>CHIP Retro Notice</t>
    </r>
  </si>
  <si>
    <r>
      <t xml:space="preserve">(Template 020) </t>
    </r>
    <r>
      <rPr>
        <sz val="11"/>
        <color theme="1"/>
        <rFont val="Calibri"/>
        <family val="2"/>
      </rPr>
      <t>Broker Assistance Notice</t>
    </r>
  </si>
  <si>
    <r>
      <rPr>
        <b/>
        <sz val="11"/>
        <color theme="1"/>
        <rFont val="Calibri"/>
        <family val="2"/>
      </rPr>
      <t xml:space="preserve">(Template 021) </t>
    </r>
    <r>
      <rPr>
        <sz val="11"/>
        <color theme="1"/>
        <rFont val="Calibri"/>
        <family val="2"/>
      </rPr>
      <t>Mailing Address Change</t>
    </r>
  </si>
  <si>
    <r>
      <rPr>
        <b/>
        <sz val="11"/>
        <color theme="1"/>
        <rFont val="Calibri"/>
        <family val="2"/>
      </rPr>
      <t>(Template 023)</t>
    </r>
    <r>
      <rPr>
        <sz val="11"/>
        <color theme="1"/>
        <rFont val="Calibri"/>
        <family val="2"/>
      </rPr>
      <t xml:space="preserve"> Death Notice </t>
    </r>
  </si>
  <si>
    <r>
      <rPr>
        <b/>
        <sz val="11"/>
        <color theme="1"/>
        <rFont val="Calibri"/>
        <family val="2"/>
      </rPr>
      <t>(Template 033)</t>
    </r>
    <r>
      <rPr>
        <sz val="11"/>
        <color theme="1"/>
        <rFont val="Calibri"/>
        <family val="2"/>
      </rPr>
      <t xml:space="preserve"> 10 day notice – Disenrollment due to Incarceration </t>
    </r>
  </si>
  <si>
    <r>
      <rPr>
        <b/>
        <sz val="11"/>
        <color theme="1"/>
        <rFont val="Calibri"/>
        <family val="2"/>
      </rPr>
      <t>(Template 056)</t>
    </r>
    <r>
      <rPr>
        <sz val="11"/>
        <color theme="1"/>
        <rFont val="Calibri"/>
        <family val="2"/>
      </rPr>
      <t xml:space="preserve"> Retroactive Eligibility Notice </t>
    </r>
  </si>
  <si>
    <r>
      <rPr>
        <b/>
        <sz val="11"/>
        <color theme="1"/>
        <rFont val="Calibri"/>
        <family val="2"/>
      </rPr>
      <t>(Template 060)</t>
    </r>
    <r>
      <rPr>
        <sz val="11"/>
        <color theme="1"/>
        <rFont val="Calibri"/>
        <family val="2"/>
      </rPr>
      <t xml:space="preserve"> Appeals Acknowledgement </t>
    </r>
  </si>
  <si>
    <r>
      <t xml:space="preserve">(Template 065) </t>
    </r>
    <r>
      <rPr>
        <sz val="11"/>
        <color theme="1"/>
        <rFont val="Calibri"/>
        <family val="2"/>
      </rPr>
      <t>Notice of Action for WMS to NYSOH</t>
    </r>
  </si>
  <si>
    <r>
      <rPr>
        <b/>
        <sz val="11"/>
        <color theme="1"/>
        <rFont val="Calibri"/>
        <family val="2"/>
      </rPr>
      <t>(Template 099)</t>
    </r>
    <r>
      <rPr>
        <sz val="11"/>
        <color theme="1"/>
        <rFont val="Calibri"/>
        <family val="2"/>
      </rPr>
      <t xml:space="preserve"> Renewal Notice </t>
    </r>
  </si>
  <si>
    <r>
      <rPr>
        <b/>
        <sz val="11"/>
        <color theme="1"/>
        <rFont val="Calibri"/>
        <family val="2"/>
      </rPr>
      <t>(Template 101)</t>
    </r>
    <r>
      <rPr>
        <sz val="11"/>
        <color theme="1"/>
        <rFont val="Calibri"/>
        <family val="2"/>
      </rPr>
      <t xml:space="preserve"> Notice of Eligibility/Ineligibility determination</t>
    </r>
  </si>
  <si>
    <r>
      <t xml:space="preserve">(Template 115) </t>
    </r>
    <r>
      <rPr>
        <sz val="11"/>
        <color theme="1"/>
        <rFont val="Calibri"/>
        <family val="2"/>
      </rPr>
      <t>Notice to Take Action</t>
    </r>
  </si>
  <si>
    <r>
      <t xml:space="preserve">(Template 116) </t>
    </r>
    <r>
      <rPr>
        <sz val="11"/>
        <color theme="1"/>
        <rFont val="Calibri"/>
        <family val="2"/>
      </rPr>
      <t>Notice of Renewal for Deemed MA Newborns</t>
    </r>
  </si>
  <si>
    <t>CSRA Marketplace Letter Resend - Cover letter</t>
  </si>
  <si>
    <t>1095A - "IRS Form"</t>
  </si>
  <si>
    <r>
      <rPr>
        <b/>
        <sz val="11"/>
        <color theme="1"/>
        <rFont val="Calibri"/>
        <family val="2"/>
      </rPr>
      <t xml:space="preserve">MN01 - </t>
    </r>
    <r>
      <rPr>
        <sz val="11"/>
        <color theme="1"/>
        <rFont val="Calibri"/>
        <family val="2"/>
      </rPr>
      <t>Invalid Document</t>
    </r>
  </si>
  <si>
    <r>
      <rPr>
        <b/>
        <sz val="11"/>
        <color theme="1"/>
        <rFont val="Calibri"/>
        <family val="2"/>
      </rPr>
      <t>MN02</t>
    </r>
    <r>
      <rPr>
        <sz val="11"/>
        <color theme="1"/>
        <rFont val="Calibri"/>
        <family val="2"/>
      </rPr>
      <t xml:space="preserve"> – Notice of call us to review your app</t>
    </r>
  </si>
  <si>
    <r>
      <rPr>
        <b/>
        <sz val="11"/>
        <color theme="1"/>
        <rFont val="Calibri"/>
        <family val="2"/>
      </rPr>
      <t xml:space="preserve">MN03 - </t>
    </r>
    <r>
      <rPr>
        <sz val="11"/>
        <color theme="1"/>
        <rFont val="Calibri"/>
        <family val="2"/>
      </rPr>
      <t>Authorized Representative Notice</t>
    </r>
  </si>
  <si>
    <r>
      <rPr>
        <b/>
        <sz val="11"/>
        <color theme="1"/>
        <rFont val="Calibri"/>
        <family val="2"/>
      </rPr>
      <t>MN04</t>
    </r>
    <r>
      <rPr>
        <sz val="11"/>
        <color theme="1"/>
        <rFont val="Calibri"/>
        <family val="2"/>
      </rPr>
      <t xml:space="preserve"> – Denial Have Coverage</t>
    </r>
  </si>
  <si>
    <r>
      <rPr>
        <b/>
        <sz val="11"/>
        <color theme="1"/>
        <rFont val="Calibri"/>
        <family val="2"/>
      </rPr>
      <t>MN05</t>
    </r>
    <r>
      <rPr>
        <sz val="11"/>
        <color theme="1"/>
        <rFont val="Calibri"/>
        <family val="2"/>
      </rPr>
      <t xml:space="preserve"> – Denial Failure to Call Us to Review Application</t>
    </r>
  </si>
  <si>
    <r>
      <rPr>
        <b/>
        <sz val="11"/>
        <color theme="1"/>
        <rFont val="Calibri"/>
        <family val="2"/>
      </rPr>
      <t xml:space="preserve">MN06 - </t>
    </r>
    <r>
      <rPr>
        <sz val="11"/>
        <color theme="1"/>
        <rFont val="Calibri"/>
        <family val="2"/>
      </rPr>
      <t>Notice to complete your application</t>
    </r>
  </si>
  <si>
    <r>
      <rPr>
        <b/>
        <sz val="11"/>
        <color theme="1"/>
        <rFont val="Calibri"/>
        <family val="2"/>
      </rPr>
      <t xml:space="preserve">MN07 - </t>
    </r>
    <r>
      <rPr>
        <sz val="11"/>
        <color theme="1"/>
        <rFont val="Calibri"/>
        <family val="2"/>
      </rPr>
      <t>Consumer to Reinstate Coverage Notice</t>
    </r>
  </si>
  <si>
    <r>
      <rPr>
        <b/>
        <sz val="11"/>
        <color theme="1"/>
        <rFont val="Calibri"/>
        <family val="2"/>
      </rPr>
      <t xml:space="preserve">MN08 - </t>
    </r>
    <r>
      <rPr>
        <sz val="11"/>
        <color theme="1"/>
        <rFont val="Calibri"/>
        <family val="2"/>
      </rPr>
      <t>Invalid Format And/or Password Protected Document</t>
    </r>
  </si>
  <si>
    <r>
      <rPr>
        <b/>
        <sz val="11"/>
        <color theme="1"/>
        <rFont val="Calibri"/>
        <family val="2"/>
      </rPr>
      <t xml:space="preserve">MN09 - </t>
    </r>
    <r>
      <rPr>
        <sz val="11"/>
        <color theme="1"/>
        <rFont val="Calibri"/>
        <family val="2"/>
      </rPr>
      <t>Conditional Questions</t>
    </r>
  </si>
  <si>
    <r>
      <rPr>
        <b/>
        <sz val="11"/>
        <color theme="1"/>
        <rFont val="Calibri"/>
        <family val="2"/>
      </rPr>
      <t xml:space="preserve">MN10 - </t>
    </r>
    <r>
      <rPr>
        <sz val="11"/>
        <color theme="1"/>
        <rFont val="Calibri"/>
        <family val="2"/>
      </rPr>
      <t>Invalid Identity Proofing Document</t>
    </r>
  </si>
  <si>
    <r>
      <rPr>
        <b/>
        <sz val="11"/>
        <color theme="1"/>
        <rFont val="Calibri"/>
        <family val="2"/>
      </rPr>
      <t xml:space="preserve">MN11 - </t>
    </r>
    <r>
      <rPr>
        <sz val="11"/>
        <color theme="1"/>
        <rFont val="Calibri"/>
        <family val="2"/>
      </rPr>
      <t xml:space="preserve">Missing Data </t>
    </r>
  </si>
  <si>
    <r>
      <rPr>
        <b/>
        <sz val="11"/>
        <color theme="1"/>
        <rFont val="Calibri"/>
        <family val="2"/>
      </rPr>
      <t xml:space="preserve">MN13 - </t>
    </r>
    <r>
      <rPr>
        <sz val="11"/>
        <color theme="1"/>
        <rFont val="Calibri"/>
        <family val="2"/>
      </rPr>
      <t>Missing ID Verification Form</t>
    </r>
  </si>
  <si>
    <r>
      <rPr>
        <b/>
        <sz val="11"/>
        <color theme="1"/>
        <rFont val="Calibri"/>
        <family val="2"/>
      </rPr>
      <t>MN14</t>
    </r>
    <r>
      <rPr>
        <sz val="11"/>
        <color theme="1"/>
        <rFont val="Calibri"/>
        <family val="2"/>
      </rPr>
      <t xml:space="preserve"> – Denial: Failure to Respond</t>
    </r>
  </si>
  <si>
    <r>
      <rPr>
        <b/>
        <sz val="11"/>
        <color theme="1"/>
        <rFont val="Calibri"/>
        <family val="2"/>
      </rPr>
      <t>MN15</t>
    </r>
    <r>
      <rPr>
        <sz val="11"/>
        <color theme="1"/>
        <rFont val="Calibri"/>
        <family val="2"/>
      </rPr>
      <t xml:space="preserve"> – Retro: Approve Retro Coverage </t>
    </r>
  </si>
  <si>
    <r>
      <rPr>
        <b/>
        <sz val="11"/>
        <color theme="1"/>
        <rFont val="Calibri"/>
        <family val="2"/>
      </rPr>
      <t>MN16</t>
    </r>
    <r>
      <rPr>
        <sz val="11"/>
        <color theme="1"/>
        <rFont val="Calibri"/>
        <family val="2"/>
      </rPr>
      <t xml:space="preserve"> – Newborn: Verify Information</t>
    </r>
  </si>
  <si>
    <r>
      <rPr>
        <b/>
        <sz val="11"/>
        <color theme="1"/>
        <rFont val="Calibri"/>
        <family val="2"/>
      </rPr>
      <t>MN17</t>
    </r>
    <r>
      <rPr>
        <sz val="11"/>
        <color theme="1"/>
        <rFont val="Calibri"/>
        <family val="2"/>
      </rPr>
      <t xml:space="preserve"> – Deny Retro Coverage Above Medicaid Level</t>
    </r>
  </si>
  <si>
    <r>
      <rPr>
        <b/>
        <sz val="11"/>
        <color theme="1"/>
        <rFont val="Calibri"/>
        <family val="2"/>
      </rPr>
      <t xml:space="preserve">MN18 - </t>
    </r>
    <r>
      <rPr>
        <sz val="11"/>
        <color theme="1"/>
        <rFont val="Calibri"/>
        <family val="2"/>
      </rPr>
      <t>Retro: Deny Retro Coverage Failure to Document</t>
    </r>
  </si>
  <si>
    <r>
      <rPr>
        <b/>
        <sz val="11"/>
        <color theme="1"/>
        <rFont val="Calibri"/>
        <family val="2"/>
      </rPr>
      <t xml:space="preserve">MN19 - </t>
    </r>
    <r>
      <rPr>
        <sz val="11"/>
        <color theme="1"/>
        <rFont val="Calibri"/>
        <family val="2"/>
      </rPr>
      <t>Invalid Appeal Request</t>
    </r>
  </si>
  <si>
    <r>
      <rPr>
        <b/>
        <sz val="11"/>
        <color theme="1"/>
        <rFont val="Calibri"/>
        <family val="2"/>
      </rPr>
      <t xml:space="preserve">MN20 - </t>
    </r>
    <r>
      <rPr>
        <sz val="11"/>
        <color theme="1"/>
        <rFont val="Calibri"/>
        <family val="2"/>
      </rPr>
      <t>Dismissal: Invalid Appeal Request</t>
    </r>
  </si>
  <si>
    <r>
      <rPr>
        <b/>
        <sz val="11"/>
        <color theme="1"/>
        <rFont val="Calibri"/>
        <family val="2"/>
      </rPr>
      <t xml:space="preserve">MN21 - </t>
    </r>
    <r>
      <rPr>
        <sz val="11"/>
        <color theme="1"/>
        <rFont val="Calibri"/>
        <family val="2"/>
      </rPr>
      <t>Phone Hearing Cancellation</t>
    </r>
  </si>
  <si>
    <r>
      <rPr>
        <b/>
        <sz val="11"/>
        <color theme="1"/>
        <rFont val="Calibri"/>
        <family val="2"/>
      </rPr>
      <t xml:space="preserve">MN22 - </t>
    </r>
    <r>
      <rPr>
        <sz val="11"/>
        <color theme="1"/>
        <rFont val="Calibri"/>
        <family val="2"/>
      </rPr>
      <t>Dismissal: Withdrawal</t>
    </r>
  </si>
  <si>
    <r>
      <rPr>
        <b/>
        <sz val="11"/>
        <color theme="1"/>
        <rFont val="Calibri"/>
        <family val="2"/>
      </rPr>
      <t xml:space="preserve">MN23 - </t>
    </r>
    <r>
      <rPr>
        <sz val="11"/>
        <color theme="1"/>
        <rFont val="Calibri"/>
        <family val="2"/>
      </rPr>
      <t>Scheduled Phone Hearing: Aid to Continue</t>
    </r>
  </si>
  <si>
    <r>
      <rPr>
        <b/>
        <sz val="11"/>
        <color theme="1"/>
        <rFont val="Calibri"/>
        <family val="2"/>
      </rPr>
      <t xml:space="preserve">MN24 - </t>
    </r>
    <r>
      <rPr>
        <sz val="11"/>
        <color theme="1"/>
        <rFont val="Calibri"/>
        <family val="2"/>
      </rPr>
      <t>Dismissal: Death</t>
    </r>
  </si>
  <si>
    <r>
      <rPr>
        <b/>
        <sz val="11"/>
        <color theme="1"/>
        <rFont val="Calibri"/>
        <family val="2"/>
      </rPr>
      <t xml:space="preserve">MN25 - </t>
    </r>
    <r>
      <rPr>
        <sz val="11"/>
        <color theme="1"/>
        <rFont val="Calibri"/>
        <family val="2"/>
      </rPr>
      <t>Notice of Decision</t>
    </r>
  </si>
  <si>
    <r>
      <rPr>
        <b/>
        <sz val="11"/>
        <color theme="1"/>
        <rFont val="Calibri"/>
        <family val="2"/>
      </rPr>
      <t xml:space="preserve">MN26 - </t>
    </r>
    <r>
      <rPr>
        <sz val="11"/>
        <color theme="1"/>
        <rFont val="Calibri"/>
        <family val="2"/>
      </rPr>
      <t>SBM: Dismissal</t>
    </r>
  </si>
  <si>
    <r>
      <rPr>
        <b/>
        <sz val="11"/>
        <color theme="1"/>
        <rFont val="Calibri"/>
        <family val="2"/>
      </rPr>
      <t xml:space="preserve">MN27 - </t>
    </r>
    <r>
      <rPr>
        <sz val="11"/>
        <color theme="1"/>
        <rFont val="Calibri"/>
        <family val="2"/>
      </rPr>
      <t>Dismissal: Failure to Appear</t>
    </r>
  </si>
  <si>
    <r>
      <rPr>
        <b/>
        <sz val="11"/>
        <color theme="1"/>
        <rFont val="Calibri"/>
        <family val="2"/>
      </rPr>
      <t>MN28</t>
    </r>
    <r>
      <rPr>
        <sz val="11"/>
        <color theme="1"/>
        <rFont val="Calibri"/>
        <family val="2"/>
      </rPr>
      <t xml:space="preserve"> - SBM: Invalid Appeal Request</t>
    </r>
  </si>
  <si>
    <r>
      <rPr>
        <b/>
        <sz val="11"/>
        <color theme="1"/>
        <rFont val="Calibri"/>
        <family val="2"/>
      </rPr>
      <t xml:space="preserve">MN29 - </t>
    </r>
    <r>
      <rPr>
        <sz val="11"/>
        <color theme="1"/>
        <rFont val="Calibri"/>
        <family val="2"/>
      </rPr>
      <t>SBM: Scheduled Phone Hearing</t>
    </r>
  </si>
  <si>
    <r>
      <rPr>
        <b/>
        <sz val="11"/>
        <color theme="1"/>
        <rFont val="Calibri"/>
        <family val="2"/>
      </rPr>
      <t xml:space="preserve">MN30 - </t>
    </r>
    <r>
      <rPr>
        <sz val="11"/>
        <color theme="1"/>
        <rFont val="Calibri"/>
        <family val="2"/>
      </rPr>
      <t>SBM: Employee: Employee Appeal Request</t>
    </r>
  </si>
  <si>
    <r>
      <rPr>
        <b/>
        <sz val="11"/>
        <color theme="1"/>
        <rFont val="Calibri"/>
        <family val="2"/>
      </rPr>
      <t xml:space="preserve">MN31 - </t>
    </r>
    <r>
      <rPr>
        <sz val="11"/>
        <color theme="1"/>
        <rFont val="Calibri"/>
        <family val="2"/>
      </rPr>
      <t>SBM: Phone Hearing Cancellation</t>
    </r>
  </si>
  <si>
    <r>
      <rPr>
        <b/>
        <sz val="11"/>
        <color theme="1"/>
        <rFont val="Calibri"/>
        <family val="2"/>
      </rPr>
      <t>MN32</t>
    </r>
    <r>
      <rPr>
        <sz val="11"/>
        <color theme="1"/>
        <rFont val="Calibri"/>
        <family val="2"/>
      </rPr>
      <t xml:space="preserve"> - Rejection: Shell Accounts</t>
    </r>
  </si>
  <si>
    <r>
      <rPr>
        <b/>
        <sz val="11"/>
        <color theme="1"/>
        <rFont val="Calibri"/>
        <family val="2"/>
      </rPr>
      <t xml:space="preserve">MN33 </t>
    </r>
    <r>
      <rPr>
        <sz val="11"/>
        <color theme="1"/>
        <rFont val="Calibri"/>
        <family val="2"/>
      </rPr>
      <t>– Denial: Medicare Reimbursements</t>
    </r>
  </si>
  <si>
    <r>
      <rPr>
        <b/>
        <sz val="11"/>
        <color theme="1"/>
        <rFont val="Calibri"/>
        <family val="2"/>
      </rPr>
      <t>MN34</t>
    </r>
    <r>
      <rPr>
        <sz val="11"/>
        <color theme="1"/>
        <rFont val="Calibri"/>
        <family val="2"/>
      </rPr>
      <t xml:space="preserve"> - Reimbursement: Medicare Premium</t>
    </r>
  </si>
  <si>
    <r>
      <rPr>
        <b/>
        <sz val="11"/>
        <color theme="1"/>
        <rFont val="Calibri"/>
        <family val="2"/>
      </rPr>
      <t>MN35</t>
    </r>
    <r>
      <rPr>
        <sz val="11"/>
        <color theme="1"/>
        <rFont val="Calibri"/>
        <family val="2"/>
      </rPr>
      <t xml:space="preserve"> – Reimbursement: Accept TPHI </t>
    </r>
  </si>
  <si>
    <r>
      <rPr>
        <b/>
        <sz val="11"/>
        <color theme="1"/>
        <rFont val="Calibri"/>
        <family val="2"/>
      </rPr>
      <t xml:space="preserve">MN36 </t>
    </r>
    <r>
      <rPr>
        <sz val="11"/>
        <color theme="1"/>
        <rFont val="Calibri"/>
        <family val="2"/>
      </rPr>
      <t xml:space="preserve">– Reimbursement: Accept Medicare </t>
    </r>
  </si>
  <si>
    <r>
      <rPr>
        <b/>
        <sz val="11"/>
        <color theme="1"/>
        <rFont val="Calibri"/>
        <family val="2"/>
      </rPr>
      <t>MN37</t>
    </r>
    <r>
      <rPr>
        <sz val="11"/>
        <color theme="1"/>
        <rFont val="Calibri"/>
        <family val="2"/>
      </rPr>
      <t xml:space="preserve"> – Denial: Cost Effective</t>
    </r>
  </si>
  <si>
    <r>
      <rPr>
        <b/>
        <sz val="11"/>
        <color theme="1"/>
        <rFont val="Calibri"/>
        <family val="2"/>
      </rPr>
      <t>MN38</t>
    </r>
    <r>
      <rPr>
        <sz val="11"/>
        <color theme="1"/>
        <rFont val="Calibri"/>
        <family val="2"/>
      </rPr>
      <t xml:space="preserve"> – Accept Medicare Reimbursement SS </t>
    </r>
  </si>
  <si>
    <r>
      <rPr>
        <b/>
        <sz val="11"/>
        <color theme="1"/>
        <rFont val="Calibri"/>
        <family val="2"/>
      </rPr>
      <t xml:space="preserve">MN39 - </t>
    </r>
    <r>
      <rPr>
        <sz val="11"/>
        <color theme="1"/>
        <rFont val="Calibri"/>
        <family val="2"/>
      </rPr>
      <t>Dismissal: Hearing Request</t>
    </r>
  </si>
  <si>
    <r>
      <rPr>
        <b/>
        <sz val="11"/>
        <color theme="1"/>
        <rFont val="Calibri"/>
        <family val="2"/>
        <scheme val="minor"/>
      </rPr>
      <t>MN40</t>
    </r>
    <r>
      <rPr>
        <sz val="11"/>
        <color theme="1"/>
        <rFont val="Calibri"/>
        <family val="2"/>
        <scheme val="minor"/>
      </rPr>
      <t xml:space="preserve"> - Denial: SEP Exception Request</t>
    </r>
  </si>
  <si>
    <r>
      <rPr>
        <b/>
        <sz val="11"/>
        <color theme="1"/>
        <rFont val="Calibri"/>
        <family val="2"/>
      </rPr>
      <t>MN41 -</t>
    </r>
    <r>
      <rPr>
        <sz val="11"/>
        <color theme="1"/>
        <rFont val="Calibri"/>
        <family val="2"/>
      </rPr>
      <t xml:space="preserve"> NY.GOV ID Email Address Change</t>
    </r>
  </si>
  <si>
    <r>
      <t xml:space="preserve">MN42 - </t>
    </r>
    <r>
      <rPr>
        <sz val="11"/>
        <color theme="1"/>
        <rFont val="Calibri"/>
        <family val="2"/>
      </rPr>
      <t>Dismissal: Failure to Participate</t>
    </r>
  </si>
  <si>
    <r>
      <t xml:space="preserve">MN43 - </t>
    </r>
    <r>
      <rPr>
        <sz val="11"/>
        <color theme="1"/>
        <rFont val="Calibri"/>
        <family val="2"/>
      </rPr>
      <t>Dismissal: Sworn Telephone Withdrawal</t>
    </r>
  </si>
  <si>
    <r>
      <t xml:space="preserve">MN44 - </t>
    </r>
    <r>
      <rPr>
        <sz val="11"/>
        <color theme="1"/>
        <rFont val="Calibri"/>
        <family val="2"/>
      </rPr>
      <t>Dismissal Before Hearing - Phone Not Working</t>
    </r>
  </si>
  <si>
    <r>
      <rPr>
        <b/>
        <sz val="11"/>
        <color theme="1"/>
        <rFont val="Calibri"/>
        <family val="2"/>
      </rPr>
      <t xml:space="preserve">MN45 - </t>
    </r>
    <r>
      <rPr>
        <sz val="11"/>
        <color theme="1"/>
        <rFont val="Calibri"/>
        <family val="2"/>
      </rPr>
      <t>Failure to Appear: Bad Telephone Number</t>
    </r>
  </si>
  <si>
    <r>
      <t xml:space="preserve">MN46 - </t>
    </r>
    <r>
      <rPr>
        <sz val="11"/>
        <color theme="1"/>
        <rFont val="Calibri"/>
        <family val="2"/>
      </rPr>
      <t>Discontinuance: Failure to Document - QHP Eligible - Not Open Enrollment</t>
    </r>
  </si>
  <si>
    <r>
      <t xml:space="preserve">MN47 - </t>
    </r>
    <r>
      <rPr>
        <sz val="11"/>
        <color theme="1"/>
        <rFont val="Calibri"/>
        <family val="2"/>
      </rPr>
      <t>Discontinuance: Failure to Document - QHP Eligible - Open Enrollment</t>
    </r>
  </si>
  <si>
    <r>
      <t xml:space="preserve">MN48 - </t>
    </r>
    <r>
      <rPr>
        <sz val="11"/>
        <color theme="1"/>
        <rFont val="Calibri"/>
        <family val="2"/>
      </rPr>
      <t>Newborn: Added to Wrong Account</t>
    </r>
  </si>
  <si>
    <r>
      <t xml:space="preserve">MN49 - </t>
    </r>
    <r>
      <rPr>
        <sz val="11"/>
        <color theme="1"/>
        <rFont val="Calibri"/>
        <family val="2"/>
      </rPr>
      <t>TPHI: Request for Information</t>
    </r>
  </si>
  <si>
    <r>
      <t xml:space="preserve">MN50 - </t>
    </r>
    <r>
      <rPr>
        <sz val="11"/>
        <color theme="1"/>
        <rFont val="Calibri"/>
        <family val="2"/>
      </rPr>
      <t>Insufficient Document Request</t>
    </r>
  </si>
  <si>
    <r>
      <t xml:space="preserve">MN51 - </t>
    </r>
    <r>
      <rPr>
        <sz val="11"/>
        <color theme="1"/>
        <rFont val="Calibri"/>
        <family val="2"/>
      </rPr>
      <t>Discontinuance: Failure to Document - Not QHP Eligible</t>
    </r>
  </si>
  <si>
    <r>
      <t xml:space="preserve">MN52 - </t>
    </r>
    <r>
      <rPr>
        <sz val="11"/>
        <color theme="1"/>
        <rFont val="Calibri"/>
        <family val="2"/>
      </rPr>
      <t>Document Request Letter</t>
    </r>
  </si>
  <si>
    <r>
      <t xml:space="preserve">MN53 - </t>
    </r>
    <r>
      <rPr>
        <sz val="11"/>
        <color theme="1"/>
        <rFont val="Calibri"/>
        <family val="2"/>
      </rPr>
      <t>Document Request: Verify 3 Plus Babies</t>
    </r>
  </si>
  <si>
    <t>MA, QHP</t>
  </si>
  <si>
    <r>
      <t xml:space="preserve">MN54 - </t>
    </r>
    <r>
      <rPr>
        <sz val="11"/>
        <color theme="1"/>
        <rFont val="Calibri"/>
        <family val="2"/>
      </rPr>
      <t>TPHI Failure to Respond</t>
    </r>
  </si>
  <si>
    <r>
      <rPr>
        <b/>
        <sz val="11"/>
        <color theme="1"/>
        <rFont val="Calibri"/>
        <family val="2"/>
      </rPr>
      <t xml:space="preserve">MN55 - </t>
    </r>
    <r>
      <rPr>
        <sz val="11"/>
        <color theme="1"/>
        <rFont val="Calibri"/>
        <family val="2"/>
      </rPr>
      <t xml:space="preserve">Denial of Request for Expedited Appeals Process </t>
    </r>
  </si>
  <si>
    <r>
      <t xml:space="preserve">MN56 - </t>
    </r>
    <r>
      <rPr>
        <sz val="11"/>
        <color theme="1"/>
        <rFont val="Calibri"/>
        <family val="2"/>
        <scheme val="minor"/>
      </rPr>
      <t>Premium Reimbursement for TPHI Access</t>
    </r>
  </si>
  <si>
    <r>
      <t xml:space="preserve">MN57 - </t>
    </r>
    <r>
      <rPr>
        <sz val="11"/>
        <color theme="1"/>
        <rFont val="Calibri"/>
        <family val="2"/>
        <scheme val="minor"/>
      </rPr>
      <t>Cancel or Confirm Hearing - AOP</t>
    </r>
  </si>
  <si>
    <r>
      <t xml:space="preserve">MN58 - </t>
    </r>
    <r>
      <rPr>
        <sz val="11"/>
        <color theme="1"/>
        <rFont val="Calibri"/>
        <family val="2"/>
        <scheme val="minor"/>
      </rPr>
      <t>Hearing Request Cancellation - AOP</t>
    </r>
  </si>
  <si>
    <t>Total MA, CHP, EP</t>
  </si>
  <si>
    <r>
      <t xml:space="preserve">MN59 - </t>
    </r>
    <r>
      <rPr>
        <sz val="11"/>
        <color theme="1"/>
        <rFont val="Calibri"/>
        <family val="2"/>
        <scheme val="minor"/>
      </rPr>
      <t>Appeal Confirmation Notice</t>
    </r>
  </si>
  <si>
    <t>Total MA, QHP</t>
  </si>
  <si>
    <r>
      <t xml:space="preserve">DOH01 - </t>
    </r>
    <r>
      <rPr>
        <sz val="11"/>
        <color theme="1"/>
        <rFont val="Calibri"/>
        <family val="2"/>
        <scheme val="minor"/>
      </rPr>
      <t>Tuition Fees</t>
    </r>
  </si>
  <si>
    <t>Total All 4</t>
  </si>
  <si>
    <t>Notice of Returned Payment</t>
  </si>
  <si>
    <t>NORP</t>
  </si>
  <si>
    <t>Total NORP</t>
  </si>
  <si>
    <t>Total Dynamic Notices</t>
  </si>
  <si>
    <t>(NT001) Opt-In to Electronic Notification Notice</t>
  </si>
  <si>
    <r>
      <rPr>
        <b/>
        <sz val="11"/>
        <rFont val="Calibri"/>
        <family val="2"/>
      </rPr>
      <t>(NT002)</t>
    </r>
    <r>
      <rPr>
        <sz val="11"/>
        <rFont val="Calibri"/>
        <family val="2"/>
      </rPr>
      <t xml:space="preserve"> Additional Information Notice </t>
    </r>
  </si>
  <si>
    <r>
      <rPr>
        <b/>
        <sz val="11"/>
        <rFont val="Calibri"/>
        <family val="2"/>
      </rPr>
      <t>(NT016)</t>
    </r>
    <r>
      <rPr>
        <sz val="11"/>
        <rFont val="Calibri"/>
        <family val="2"/>
      </rPr>
      <t xml:space="preserve"> Application Denial </t>
    </r>
  </si>
  <si>
    <r>
      <rPr>
        <b/>
        <sz val="11"/>
        <rFont val="Calibri"/>
        <family val="2"/>
      </rPr>
      <t>(NT021)</t>
    </r>
    <r>
      <rPr>
        <sz val="11"/>
        <rFont val="Calibri"/>
        <family val="2"/>
      </rPr>
      <t xml:space="preserve"> Confirmation of Health Plan Enrollment </t>
    </r>
  </si>
  <si>
    <r>
      <rPr>
        <b/>
        <sz val="11"/>
        <rFont val="Calibri"/>
        <family val="2"/>
      </rPr>
      <t xml:space="preserve">(NT022) </t>
    </r>
    <r>
      <rPr>
        <sz val="11"/>
        <rFont val="Calibri"/>
        <family val="2"/>
      </rPr>
      <t>Disenrollment Notice</t>
    </r>
  </si>
  <si>
    <r>
      <t xml:space="preserve">(NT023 018) </t>
    </r>
    <r>
      <rPr>
        <sz val="11"/>
        <rFont val="Calibri"/>
        <family val="2"/>
      </rPr>
      <t>HARP Passive Enrollment Notice</t>
    </r>
  </si>
  <si>
    <t>(NT005) Case Change Notice</t>
  </si>
  <si>
    <r>
      <rPr>
        <b/>
        <sz val="11"/>
        <rFont val="Calibri"/>
        <family val="2"/>
      </rPr>
      <t>(NT025)</t>
    </r>
    <r>
      <rPr>
        <sz val="11"/>
        <rFont val="Calibri"/>
        <family val="2"/>
      </rPr>
      <t xml:space="preserve"> Confirmation of Appeal Request Notice </t>
    </r>
  </si>
  <si>
    <r>
      <rPr>
        <b/>
        <sz val="11"/>
        <rFont val="Calibri"/>
        <family val="2"/>
      </rPr>
      <t>(NT013)</t>
    </r>
    <r>
      <rPr>
        <sz val="11"/>
        <rFont val="Calibri"/>
        <family val="2"/>
      </rPr>
      <t xml:space="preserve"> Renewal Notice </t>
    </r>
  </si>
  <si>
    <r>
      <rPr>
        <b/>
        <sz val="11"/>
        <rFont val="Calibri"/>
        <family val="2"/>
      </rPr>
      <t>(NT101)</t>
    </r>
    <r>
      <rPr>
        <sz val="11"/>
        <rFont val="Calibri"/>
        <family val="2"/>
      </rPr>
      <t xml:space="preserve"> Notice of Eligibility</t>
    </r>
  </si>
  <si>
    <r>
      <t xml:space="preserve">(NT024) </t>
    </r>
    <r>
      <rPr>
        <sz val="11"/>
        <rFont val="Calibri"/>
        <family val="2"/>
      </rPr>
      <t>Notice to Pick a Plan</t>
    </r>
  </si>
  <si>
    <r>
      <rPr>
        <b/>
        <sz val="11"/>
        <rFont val="Calibri"/>
        <family val="2"/>
      </rPr>
      <t xml:space="preserve">(NT015) - </t>
    </r>
    <r>
      <rPr>
        <sz val="11"/>
        <rFont val="Calibri"/>
        <family val="2"/>
      </rPr>
      <t>Authorized Representative Consent</t>
    </r>
  </si>
  <si>
    <t>Total Jobs (minus data cd)</t>
  </si>
  <si>
    <r>
      <rPr>
        <b/>
        <sz val="11"/>
        <color theme="1"/>
        <rFont val="Calibri"/>
        <family val="2"/>
      </rPr>
      <t xml:space="preserve">(Template 101) </t>
    </r>
    <r>
      <rPr>
        <sz val="11"/>
        <color theme="1"/>
        <rFont val="Calibri"/>
        <family val="2"/>
      </rPr>
      <t>Notice of Eligibility/Ineligibility determination</t>
    </r>
  </si>
  <si>
    <r>
      <t xml:space="preserve">(NT001) </t>
    </r>
    <r>
      <rPr>
        <sz val="11"/>
        <color theme="1"/>
        <rFont val="Calibri"/>
        <family val="2"/>
      </rPr>
      <t>Opt-In to Electronic Notification Notice</t>
    </r>
  </si>
  <si>
    <r>
      <rPr>
        <b/>
        <sz val="11"/>
        <color theme="1"/>
        <rFont val="Calibri"/>
        <family val="2"/>
      </rPr>
      <t>(NT002)</t>
    </r>
    <r>
      <rPr>
        <sz val="11"/>
        <color theme="1"/>
        <rFont val="Calibri"/>
        <family val="2"/>
      </rPr>
      <t xml:space="preserve"> Additional Information Notice </t>
    </r>
  </si>
  <si>
    <r>
      <rPr>
        <b/>
        <sz val="11"/>
        <color theme="1"/>
        <rFont val="Calibri"/>
        <family val="2"/>
      </rPr>
      <t>(NT101)</t>
    </r>
    <r>
      <rPr>
        <sz val="11"/>
        <color theme="1"/>
        <rFont val="Calibri"/>
        <family val="2"/>
      </rPr>
      <t xml:space="preserve"> Notice of Eligibility </t>
    </r>
  </si>
  <si>
    <r>
      <rPr>
        <b/>
        <sz val="11"/>
        <color theme="1"/>
        <rFont val="Calibri"/>
        <family val="2"/>
      </rPr>
      <t>(NT021)</t>
    </r>
    <r>
      <rPr>
        <sz val="11"/>
        <color theme="1"/>
        <rFont val="Calibri"/>
        <family val="2"/>
      </rPr>
      <t xml:space="preserve"> Confirmation of Health Plan Enrollment</t>
    </r>
  </si>
  <si>
    <r>
      <rPr>
        <b/>
        <sz val="11"/>
        <color theme="1"/>
        <rFont val="Calibri"/>
        <family val="2"/>
      </rPr>
      <t xml:space="preserve">(NT022) </t>
    </r>
    <r>
      <rPr>
        <sz val="11"/>
        <color theme="1"/>
        <rFont val="Calibri"/>
        <family val="2"/>
      </rPr>
      <t>Disenrollment Notice</t>
    </r>
  </si>
  <si>
    <r>
      <t xml:space="preserve">(NT023) </t>
    </r>
    <r>
      <rPr>
        <sz val="11"/>
        <color theme="1"/>
        <rFont val="Calibri"/>
        <family val="2"/>
      </rPr>
      <t>HARP Passive Enrollment Notice</t>
    </r>
  </si>
  <si>
    <r>
      <rPr>
        <b/>
        <sz val="11"/>
        <color theme="1"/>
        <rFont val="Calibri"/>
        <family val="2"/>
      </rPr>
      <t xml:space="preserve">(NT005) </t>
    </r>
    <r>
      <rPr>
        <sz val="11"/>
        <color theme="1"/>
        <rFont val="Calibri"/>
        <family val="2"/>
      </rPr>
      <t>Case Change Notice</t>
    </r>
  </si>
  <si>
    <r>
      <rPr>
        <b/>
        <sz val="11"/>
        <color theme="1"/>
        <rFont val="Calibri"/>
        <family val="2"/>
      </rPr>
      <t>(NT025)</t>
    </r>
    <r>
      <rPr>
        <sz val="11"/>
        <color theme="1"/>
        <rFont val="Calibri"/>
        <family val="2"/>
      </rPr>
      <t xml:space="preserve"> Confirmation of Appeal Request Notice</t>
    </r>
  </si>
  <si>
    <r>
      <rPr>
        <b/>
        <sz val="11"/>
        <color theme="1"/>
        <rFont val="Calibri"/>
        <family val="2"/>
      </rPr>
      <t>(NT013)</t>
    </r>
    <r>
      <rPr>
        <sz val="11"/>
        <color theme="1"/>
        <rFont val="Calibri"/>
        <family val="2"/>
      </rPr>
      <t xml:space="preserve"> Renewal Letter </t>
    </r>
  </si>
  <si>
    <r>
      <rPr>
        <b/>
        <sz val="11"/>
        <color theme="1"/>
        <rFont val="Calibri"/>
        <family val="2"/>
      </rPr>
      <t xml:space="preserve">(NT016) </t>
    </r>
    <r>
      <rPr>
        <sz val="11"/>
        <color theme="1"/>
        <rFont val="Calibri"/>
        <family val="2"/>
      </rPr>
      <t>Application Denial</t>
    </r>
  </si>
  <si>
    <r>
      <t xml:space="preserve">(NT024) </t>
    </r>
    <r>
      <rPr>
        <sz val="11"/>
        <color theme="1"/>
        <rFont val="Calibri"/>
        <family val="2"/>
      </rPr>
      <t>Notice to Pick a Plan</t>
    </r>
  </si>
  <si>
    <r>
      <rPr>
        <b/>
        <sz val="11"/>
        <color theme="1"/>
        <rFont val="Calibri"/>
        <family val="2"/>
      </rPr>
      <t xml:space="preserve">(NT015) </t>
    </r>
    <r>
      <rPr>
        <sz val="11"/>
        <color theme="1"/>
        <rFont val="Calibri"/>
        <family val="2"/>
      </rPr>
      <t>Authorized Representative Consent</t>
    </r>
  </si>
  <si>
    <r>
      <rPr>
        <b/>
        <sz val="11"/>
        <rFont val="Calibri"/>
        <family val="2"/>
      </rPr>
      <t>(Notice 035)</t>
    </r>
    <r>
      <rPr>
        <sz val="11"/>
        <rFont val="Calibri"/>
        <family val="2"/>
      </rPr>
      <t xml:space="preserve"> Incomplete paper application </t>
    </r>
  </si>
  <si>
    <r>
      <t xml:space="preserve">(Template 001) </t>
    </r>
    <r>
      <rPr>
        <sz val="11"/>
        <rFont val="Calibri"/>
        <family val="2"/>
      </rPr>
      <t>Confirmation of Electronic Communication</t>
    </r>
  </si>
  <si>
    <r>
      <rPr>
        <b/>
        <sz val="11"/>
        <rFont val="Calibri"/>
        <family val="2"/>
      </rPr>
      <t>(Template 002)</t>
    </r>
    <r>
      <rPr>
        <sz val="11"/>
        <rFont val="Calibri"/>
        <family val="2"/>
      </rPr>
      <t xml:space="preserve"> Individual(s) in Pend status </t>
    </r>
  </si>
  <si>
    <r>
      <rPr>
        <b/>
        <sz val="11"/>
        <rFont val="Calibri"/>
        <family val="2"/>
      </rPr>
      <t>(Template 003)</t>
    </r>
    <r>
      <rPr>
        <sz val="11"/>
        <rFont val="Calibri"/>
        <family val="2"/>
      </rPr>
      <t xml:space="preserve"> Notice of invalid document </t>
    </r>
  </si>
  <si>
    <r>
      <rPr>
        <b/>
        <sz val="11"/>
        <rFont val="Calibri"/>
        <family val="2"/>
      </rPr>
      <t xml:space="preserve">(Template 011) </t>
    </r>
    <r>
      <rPr>
        <sz val="11"/>
        <rFont val="Calibri"/>
        <family val="2"/>
      </rPr>
      <t>Changed to the Insurance Coverage</t>
    </r>
  </si>
  <si>
    <r>
      <rPr>
        <b/>
        <sz val="11"/>
        <rFont val="Calibri"/>
        <family val="2"/>
      </rPr>
      <t>(Template 012)</t>
    </r>
    <r>
      <rPr>
        <sz val="11"/>
        <rFont val="Calibri"/>
        <family val="2"/>
      </rPr>
      <t xml:space="preserve"> Enrollment Notice </t>
    </r>
  </si>
  <si>
    <r>
      <rPr>
        <b/>
        <sz val="11"/>
        <rFont val="Calibri"/>
        <family val="2"/>
      </rPr>
      <t xml:space="preserve">(Template 015) </t>
    </r>
    <r>
      <rPr>
        <sz val="11"/>
        <rFont val="Calibri"/>
        <family val="2"/>
      </rPr>
      <t>Disenrollment and Cancellation</t>
    </r>
  </si>
  <si>
    <r>
      <t xml:space="preserve">(Template 016) </t>
    </r>
    <r>
      <rPr>
        <sz val="11"/>
        <rFont val="Calibri"/>
        <family val="2"/>
      </rPr>
      <t>Retro Enrollment</t>
    </r>
  </si>
  <si>
    <r>
      <t xml:space="preserve">(Template 017) </t>
    </r>
    <r>
      <rPr>
        <sz val="11"/>
        <rFont val="Calibri"/>
        <family val="2"/>
      </rPr>
      <t>Eligibility Pre-release File</t>
    </r>
  </si>
  <si>
    <r>
      <t xml:space="preserve">(Template 018) </t>
    </r>
    <r>
      <rPr>
        <sz val="11"/>
        <rFont val="Calibri"/>
        <family val="2"/>
      </rPr>
      <t>HARP Passive Enrollment Notice</t>
    </r>
  </si>
  <si>
    <r>
      <rPr>
        <b/>
        <sz val="11"/>
        <rFont val="Calibri"/>
        <family val="2"/>
      </rPr>
      <t xml:space="preserve">(Template 019) </t>
    </r>
    <r>
      <rPr>
        <sz val="11"/>
        <rFont val="Calibri"/>
        <family val="2"/>
      </rPr>
      <t>CHIP Retro Notice</t>
    </r>
  </si>
  <si>
    <r>
      <t xml:space="preserve">(Template 020) </t>
    </r>
    <r>
      <rPr>
        <sz val="11"/>
        <rFont val="Calibri"/>
        <family val="2"/>
      </rPr>
      <t>Broker Assistance Notice</t>
    </r>
  </si>
  <si>
    <r>
      <rPr>
        <b/>
        <sz val="11"/>
        <rFont val="Calibri"/>
        <family val="2"/>
      </rPr>
      <t xml:space="preserve">(Template 021) </t>
    </r>
    <r>
      <rPr>
        <sz val="11"/>
        <rFont val="Calibri"/>
        <family val="2"/>
      </rPr>
      <t>Mailing Address Change</t>
    </r>
  </si>
  <si>
    <r>
      <rPr>
        <b/>
        <sz val="11"/>
        <rFont val="Calibri"/>
        <family val="2"/>
      </rPr>
      <t>(Template 023)</t>
    </r>
    <r>
      <rPr>
        <sz val="11"/>
        <rFont val="Calibri"/>
        <family val="2"/>
      </rPr>
      <t xml:space="preserve"> Death Notice </t>
    </r>
  </si>
  <si>
    <r>
      <rPr>
        <b/>
        <sz val="11"/>
        <rFont val="Calibri"/>
        <family val="2"/>
      </rPr>
      <t>(Template 033)</t>
    </r>
    <r>
      <rPr>
        <sz val="11"/>
        <rFont val="Calibri"/>
        <family val="2"/>
      </rPr>
      <t xml:space="preserve"> 10 day notice – Disenrollment due to Incarceration </t>
    </r>
  </si>
  <si>
    <r>
      <rPr>
        <b/>
        <sz val="11"/>
        <rFont val="Calibri"/>
        <family val="2"/>
      </rPr>
      <t>(Template 056)</t>
    </r>
    <r>
      <rPr>
        <sz val="11"/>
        <rFont val="Calibri"/>
        <family val="2"/>
      </rPr>
      <t xml:space="preserve"> Retroactive Eligibility Notice </t>
    </r>
  </si>
  <si>
    <r>
      <rPr>
        <b/>
        <sz val="11"/>
        <rFont val="Calibri"/>
        <family val="2"/>
      </rPr>
      <t>(Template 060)</t>
    </r>
    <r>
      <rPr>
        <sz val="11"/>
        <rFont val="Calibri"/>
        <family val="2"/>
      </rPr>
      <t xml:space="preserve"> Appeals Acknowledgement </t>
    </r>
  </si>
  <si>
    <r>
      <t xml:space="preserve">(Template 065) </t>
    </r>
    <r>
      <rPr>
        <sz val="11"/>
        <rFont val="Calibri"/>
        <family val="2"/>
      </rPr>
      <t>Notice of Action for WMS to NYSOH</t>
    </r>
  </si>
  <si>
    <r>
      <rPr>
        <b/>
        <sz val="11"/>
        <rFont val="Calibri"/>
        <family val="2"/>
      </rPr>
      <t>(Template 099)</t>
    </r>
    <r>
      <rPr>
        <sz val="11"/>
        <rFont val="Calibri"/>
        <family val="2"/>
      </rPr>
      <t xml:space="preserve"> Renewal Notice </t>
    </r>
  </si>
  <si>
    <r>
      <rPr>
        <b/>
        <sz val="11"/>
        <rFont val="Calibri"/>
        <family val="2"/>
      </rPr>
      <t xml:space="preserve">(Template 101) </t>
    </r>
    <r>
      <rPr>
        <sz val="11"/>
        <rFont val="Calibri"/>
        <family val="2"/>
      </rPr>
      <t>Notice of Eligibility/Ineligibility determination</t>
    </r>
  </si>
  <si>
    <r>
      <t xml:space="preserve">(Notice 017) </t>
    </r>
    <r>
      <rPr>
        <sz val="11"/>
        <rFont val="Calibri"/>
        <family val="2"/>
      </rPr>
      <t>Ineligible for Unsubsized QHP Because of an Incomplete Application - Did Not Request Financial Assistance</t>
    </r>
  </si>
  <si>
    <r>
      <rPr>
        <b/>
        <sz val="11"/>
        <rFont val="Calibri"/>
        <family val="2"/>
      </rPr>
      <t>(Notice 018)</t>
    </r>
    <r>
      <rPr>
        <sz val="11"/>
        <rFont val="Calibri"/>
        <family val="2"/>
      </rPr>
      <t xml:space="preserve"> Ineligible for Unsubsidized QHP, APTC, and Medicaid Incomplete App</t>
    </r>
  </si>
  <si>
    <r>
      <rPr>
        <b/>
        <sz val="11"/>
        <rFont val="Calibri"/>
        <family val="2"/>
      </rPr>
      <t>(Notice 028)</t>
    </r>
    <r>
      <rPr>
        <sz val="11"/>
        <rFont val="Calibri"/>
        <family val="2"/>
      </rPr>
      <t xml:space="preserve"> Ineligibility of Health Insurance through the Exchange </t>
    </r>
  </si>
  <si>
    <r>
      <rPr>
        <b/>
        <sz val="11"/>
        <rFont val="Calibri"/>
        <family val="2"/>
      </rPr>
      <t>(Notice 029)</t>
    </r>
    <r>
      <rPr>
        <sz val="11"/>
        <rFont val="Calibri"/>
        <family val="2"/>
      </rPr>
      <t xml:space="preserve"> Ineligibility of Health Insurance through the Exchange </t>
    </r>
  </si>
  <si>
    <r>
      <rPr>
        <b/>
        <sz val="11"/>
        <rFont val="Calibri"/>
        <family val="2"/>
      </rPr>
      <t>(Template 101)</t>
    </r>
    <r>
      <rPr>
        <sz val="11"/>
        <rFont val="Calibri"/>
        <family val="2"/>
      </rPr>
      <t xml:space="preserve"> Notice of Eligibility/Ineligibility determination</t>
    </r>
  </si>
  <si>
    <r>
      <t xml:space="preserve">(Template 115) </t>
    </r>
    <r>
      <rPr>
        <sz val="11"/>
        <rFont val="Calibri"/>
        <family val="2"/>
      </rPr>
      <t>Notice to Take Action</t>
    </r>
  </si>
  <si>
    <r>
      <t xml:space="preserve">(Template 116) </t>
    </r>
    <r>
      <rPr>
        <sz val="11"/>
        <rFont val="Calibri"/>
        <family val="2"/>
      </rPr>
      <t>Notice of Renewal for Deemed MA Newborns</t>
    </r>
  </si>
  <si>
    <r>
      <t xml:space="preserve">(NT001) </t>
    </r>
    <r>
      <rPr>
        <sz val="11"/>
        <color theme="1"/>
        <rFont val="Calibri"/>
        <family val="2"/>
      </rPr>
      <t>Opt-in to Electronic Notification Notice</t>
    </r>
  </si>
  <si>
    <r>
      <rPr>
        <b/>
        <sz val="11"/>
        <color theme="1"/>
        <rFont val="Calibri"/>
        <family val="2"/>
      </rPr>
      <t>(NT016)</t>
    </r>
    <r>
      <rPr>
        <sz val="11"/>
        <color theme="1"/>
        <rFont val="Calibri"/>
        <family val="2"/>
      </rPr>
      <t xml:space="preserve"> Application Denial</t>
    </r>
  </si>
  <si>
    <r>
      <rPr>
        <b/>
        <sz val="11"/>
        <color theme="1"/>
        <rFont val="Calibri"/>
        <family val="2"/>
      </rPr>
      <t>(NT002)</t>
    </r>
    <r>
      <rPr>
        <sz val="11"/>
        <color theme="1"/>
        <rFont val="Calibri"/>
        <family val="2"/>
      </rPr>
      <t xml:space="preserve"> Additional Information  Notice</t>
    </r>
  </si>
  <si>
    <r>
      <rPr>
        <b/>
        <sz val="11"/>
        <color theme="1"/>
        <rFont val="Calibri"/>
        <family val="2"/>
      </rPr>
      <t>(NT021)</t>
    </r>
    <r>
      <rPr>
        <sz val="11"/>
        <color theme="1"/>
        <rFont val="Calibri"/>
        <family val="2"/>
      </rPr>
      <t xml:space="preserve"> Confirmation of Health Plan Enrollment </t>
    </r>
  </si>
  <si>
    <r>
      <rPr>
        <b/>
        <sz val="11"/>
        <color theme="1"/>
        <rFont val="Calibri"/>
        <family val="2"/>
      </rPr>
      <t xml:space="preserve">(NT022) </t>
    </r>
    <r>
      <rPr>
        <sz val="11"/>
        <color theme="1"/>
        <rFont val="Calibri"/>
        <family val="2"/>
      </rPr>
      <t>Disenrollment and Cancellation</t>
    </r>
  </si>
  <si>
    <r>
      <t xml:space="preserve">(NT005) </t>
    </r>
    <r>
      <rPr>
        <sz val="11"/>
        <color theme="1"/>
        <rFont val="Calibri"/>
        <family val="2"/>
      </rPr>
      <t>Case Change Notice</t>
    </r>
  </si>
  <si>
    <r>
      <rPr>
        <b/>
        <sz val="11"/>
        <color theme="1"/>
        <rFont val="Calibri"/>
        <family val="2"/>
      </rPr>
      <t>(NT015)</t>
    </r>
    <r>
      <rPr>
        <sz val="11"/>
        <color theme="1"/>
        <rFont val="Calibri"/>
        <family val="2"/>
      </rPr>
      <t xml:space="preserve"> Authorized Representatvice Consent</t>
    </r>
  </si>
  <si>
    <t>Estimated Annual Volume</t>
  </si>
  <si>
    <r>
      <rPr>
        <b/>
        <sz val="11"/>
        <color theme="1"/>
        <rFont val="Calibri"/>
        <family val="2"/>
      </rPr>
      <t>LDSS 4411</t>
    </r>
    <r>
      <rPr>
        <sz val="11"/>
        <color theme="1"/>
        <rFont val="Calibri"/>
        <family val="2"/>
      </rPr>
      <t xml:space="preserve"> Chronic Care Renewal</t>
    </r>
  </si>
  <si>
    <r>
      <t xml:space="preserve">DOH 4286 </t>
    </r>
    <r>
      <rPr>
        <sz val="11"/>
        <rFont val="Calibri"/>
        <family val="2"/>
      </rPr>
      <t>Family Planning App Instructions</t>
    </r>
  </si>
  <si>
    <r>
      <rPr>
        <b/>
        <sz val="11"/>
        <color theme="1"/>
        <rFont val="Calibri"/>
        <family val="2"/>
      </rPr>
      <t>(Notice 083)</t>
    </r>
    <r>
      <rPr>
        <sz val="11"/>
        <color theme="1"/>
        <rFont val="Calibri"/>
        <family val="2"/>
      </rPr>
      <t xml:space="preserve"> Ineligibility of Health Insurance through the Exchange </t>
    </r>
  </si>
  <si>
    <r>
      <rPr>
        <b/>
        <sz val="11"/>
        <color theme="1"/>
        <rFont val="Calibri"/>
        <family val="2"/>
      </rPr>
      <t>(Notice 100)</t>
    </r>
    <r>
      <rPr>
        <sz val="11"/>
        <color theme="1"/>
        <rFont val="Calibri"/>
        <family val="2"/>
      </rPr>
      <t xml:space="preserve"> Discontinue eligibility for Health Insurance through the Exchange </t>
    </r>
  </si>
  <si>
    <r>
      <rPr>
        <b/>
        <sz val="11"/>
        <color theme="1"/>
        <rFont val="Calibri"/>
        <family val="2"/>
      </rPr>
      <t>(Template 010)</t>
    </r>
    <r>
      <rPr>
        <sz val="11"/>
        <color theme="1"/>
        <rFont val="Calibri"/>
        <family val="2"/>
      </rPr>
      <t xml:space="preserve"> Ongoing Eligibility Notice </t>
    </r>
  </si>
  <si>
    <r>
      <t xml:space="preserve">(Template 014) </t>
    </r>
    <r>
      <rPr>
        <sz val="11"/>
        <color theme="1"/>
        <rFont val="Calibri"/>
        <family val="2"/>
      </rPr>
      <t>Notification of Employee's Eligibility</t>
    </r>
  </si>
  <si>
    <r>
      <rPr>
        <b/>
        <sz val="11"/>
        <color theme="1"/>
        <rFont val="Calibri"/>
        <family val="2"/>
      </rPr>
      <t>(Template 031)</t>
    </r>
    <r>
      <rPr>
        <sz val="11"/>
        <color theme="1"/>
        <rFont val="Calibri"/>
        <family val="2"/>
      </rPr>
      <t xml:space="preserve"> Cancellation of Coverage Notice </t>
    </r>
  </si>
  <si>
    <r>
      <rPr>
        <b/>
        <sz val="11"/>
        <color theme="1"/>
        <rFont val="Calibri"/>
        <family val="2"/>
      </rPr>
      <t>(Template 032)</t>
    </r>
    <r>
      <rPr>
        <sz val="11"/>
        <color theme="1"/>
        <rFont val="Calibri"/>
        <family val="2"/>
      </rPr>
      <t xml:space="preserve"> Termination of Coverage Notice </t>
    </r>
  </si>
  <si>
    <r>
      <t xml:space="preserve">(Template 165) </t>
    </r>
    <r>
      <rPr>
        <sz val="11"/>
        <color theme="1"/>
        <rFont val="Calibri"/>
        <family val="2"/>
      </rPr>
      <t>Notice of Medicare Equitable Relief</t>
    </r>
  </si>
  <si>
    <t>CSRA Marketplace Letter Resend - Cover Letter</t>
  </si>
  <si>
    <t>Static Documents - English</t>
  </si>
  <si>
    <t xml:space="preserve">Static Douments - Spanish </t>
  </si>
  <si>
    <t>Dynamic Documents - English</t>
  </si>
  <si>
    <t>Dynamic Documents - MECM - English</t>
  </si>
  <si>
    <t>Dynamic Documents - Spanish</t>
  </si>
  <si>
    <t>Dynamic Documents - MECM - Spanish</t>
  </si>
  <si>
    <t>Dynamic Documents - Chinese (S)</t>
  </si>
  <si>
    <t>Dynamic Documents - MECM - Chinese (S)</t>
  </si>
  <si>
    <t>Dynamic Documents - Chinese (T)</t>
  </si>
  <si>
    <t xml:space="preserve">Dynamic Documents - MECM - Chinese (T) </t>
  </si>
  <si>
    <t>Dynamic Documents - Russian</t>
  </si>
  <si>
    <t>Dynamic Documents - MECM - Russian</t>
  </si>
  <si>
    <t>Dynamic Documents - Italian</t>
  </si>
  <si>
    <t xml:space="preserve">Dynamic Documents - MECM - Italian </t>
  </si>
  <si>
    <t>Dynamic Documents - Haitian-Creole</t>
  </si>
  <si>
    <t>Dynamic Documents - MECM - Haitian-Creole</t>
  </si>
  <si>
    <t>Dynamic Documents - French</t>
  </si>
  <si>
    <t>Dynamic Documents - MECM - French</t>
  </si>
  <si>
    <t xml:space="preserve">Dynamic Documents - Korean </t>
  </si>
  <si>
    <t>Dynamic Documents - MECM - Korean</t>
  </si>
  <si>
    <t>Dynamic Documents - Arabic</t>
  </si>
  <si>
    <t>Dynamic Documents - MECM - Arabic</t>
  </si>
  <si>
    <t>Dynamic Documents - Bengali</t>
  </si>
  <si>
    <t>Dynamic Documents - MECM - Bengali</t>
  </si>
  <si>
    <t>Dynamic Documents - Polish</t>
  </si>
  <si>
    <t>Dynamic Documents - MECM - Polish</t>
  </si>
  <si>
    <t>Dynamic Documents - Urdu</t>
  </si>
  <si>
    <t>Dynamic Documents - MECM - Urdu</t>
  </si>
  <si>
    <t xml:space="preserve">Attachment H - Anticipated Annual Volumes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</si>
</sst>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44" fontId="0" fillId="2" borderId="0" xfId="0" applyNumberFormat="1" applyFill="1"/>
    <xf numFmtId="0" fontId="5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44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Fill="1"/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justify" vertical="center" wrapText="1"/>
    </xf>
    <xf numFmtId="0" fontId="10" fillId="5" borderId="0" xfId="0" applyFont="1" applyFill="1" applyAlignment="1">
      <alignment horizontal="center"/>
    </xf>
    <xf numFmtId="0" fontId="8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44" fontId="10" fillId="0" borderId="0" xfId="0" applyNumberFormat="1" applyFont="1" applyFill="1"/>
    <xf numFmtId="0" fontId="8" fillId="0" borderId="0" xfId="0" applyFont="1" applyFill="1" applyAlignment="1">
      <alignment horizontal="justify" vertical="top" wrapText="1"/>
    </xf>
    <xf numFmtId="0" fontId="5" fillId="10" borderId="0" xfId="0" applyFont="1" applyFill="1" applyAlignment="1">
      <alignment horizontal="justify" vertical="center" wrapText="1"/>
    </xf>
    <xf numFmtId="44" fontId="10" fillId="10" borderId="7" xfId="1" applyFont="1" applyFill="1" applyBorder="1" applyAlignment="1">
      <alignment horizontal="left"/>
    </xf>
    <xf numFmtId="44" fontId="10" fillId="10" borderId="8" xfId="1" applyFont="1" applyFill="1" applyBorder="1" applyAlignment="1">
      <alignment horizontal="left"/>
    </xf>
    <xf numFmtId="0" fontId="0" fillId="10" borderId="0" xfId="0" applyFill="1"/>
    <xf numFmtId="0" fontId="0" fillId="10" borderId="0" xfId="0" applyFill="1" applyAlignment="1">
      <alignment horizontal="center"/>
    </xf>
    <xf numFmtId="0" fontId="4" fillId="10" borderId="0" xfId="0" applyFont="1" applyFill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44" fontId="10" fillId="2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44" fontId="0" fillId="2" borderId="0" xfId="0" applyNumberFormat="1" applyFill="1" applyBorder="1"/>
    <xf numFmtId="0" fontId="0" fillId="9" borderId="0" xfId="0" applyFill="1" applyBorder="1" applyAlignment="1">
      <alignment horizontal="center"/>
    </xf>
    <xf numFmtId="44" fontId="0" fillId="0" borderId="0" xfId="0" applyNumberFormat="1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29464</xdr:colOff>
      <xdr:row>0</xdr:row>
      <xdr:rowOff>1065276</xdr:rowOff>
    </xdr:from>
    <xdr:ext cx="2689860" cy="1524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66EAAC93-10FC-4586-A19D-7C8F700E4519}"/>
            </a:ext>
          </a:extLst>
        </xdr:cNvPr>
        <xdr:cNvSpPr/>
      </xdr:nvSpPr>
      <xdr:spPr>
        <a:xfrm>
          <a:off x="4880864" y="74185526"/>
          <a:ext cx="2689860" cy="15240"/>
        </a:xfrm>
        <a:custGeom>
          <a:avLst/>
          <a:gdLst/>
          <a:ahLst/>
          <a:cxnLst/>
          <a:rect l="0" t="0" r="0" b="0"/>
          <a:pathLst>
            <a:path w="2689860" h="15240">
              <a:moveTo>
                <a:pt x="2689860" y="0"/>
              </a:moveTo>
              <a:lnTo>
                <a:pt x="0" y="0"/>
              </a:lnTo>
              <a:lnTo>
                <a:pt x="0" y="15240"/>
              </a:lnTo>
              <a:lnTo>
                <a:pt x="2689860" y="15240"/>
              </a:lnTo>
              <a:lnTo>
                <a:pt x="26898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650F-4EE3-4E4B-87D1-15CDC69E0512}">
  <sheetPr>
    <pageSetUpPr fitToPage="1"/>
  </sheetPr>
  <dimension ref="A1:K54"/>
  <sheetViews>
    <sheetView tabSelected="1" zoomScale="90" zoomScaleNormal="90" workbookViewId="0">
      <selection activeCell="V8" sqref="V8"/>
    </sheetView>
  </sheetViews>
  <sheetFormatPr defaultRowHeight="14.5" x14ac:dyDescent="0.35"/>
  <cols>
    <col min="1" max="1" width="80.453125" customWidth="1"/>
    <col min="2" max="2" width="10.26953125" style="3" customWidth="1"/>
    <col min="3" max="3" width="20.26953125" style="4" customWidth="1"/>
    <col min="4" max="4" width="18.26953125" style="30" customWidth="1"/>
    <col min="5" max="5" width="14.26953125" style="30" customWidth="1"/>
    <col min="6" max="6" width="14.7265625" style="30" customWidth="1"/>
    <col min="7" max="7" width="15.54296875" style="4" hidden="1" customWidth="1"/>
    <col min="8" max="8" width="17.453125" style="4" hidden="1" customWidth="1"/>
    <col min="9" max="9" width="0" hidden="1" customWidth="1"/>
    <col min="10" max="11" width="13.7265625" hidden="1" customWidth="1"/>
    <col min="12" max="16" width="0" hidden="1" customWidth="1"/>
  </cols>
  <sheetData>
    <row r="1" spans="1:8" ht="45.75" customHeight="1" x14ac:dyDescent="0.6">
      <c r="A1" s="121" t="s">
        <v>295</v>
      </c>
    </row>
    <row r="2" spans="1:8" ht="14.5" customHeight="1" x14ac:dyDescent="0.35">
      <c r="A2" s="1" t="s">
        <v>267</v>
      </c>
      <c r="B2" s="81"/>
      <c r="D2" s="83"/>
      <c r="E2" s="83"/>
      <c r="F2" s="83"/>
    </row>
    <row r="3" spans="1:8" ht="29" x14ac:dyDescent="0.35">
      <c r="A3" s="5" t="s">
        <v>0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9" t="s">
        <v>6</v>
      </c>
      <c r="H3" s="9" t="s">
        <v>7</v>
      </c>
    </row>
    <row r="4" spans="1:8" ht="13" customHeight="1" x14ac:dyDescent="0.35">
      <c r="A4" s="10" t="s">
        <v>8</v>
      </c>
      <c r="B4" s="87">
        <v>1</v>
      </c>
      <c r="C4" s="88">
        <v>18491</v>
      </c>
      <c r="D4" s="89">
        <v>1646</v>
      </c>
      <c r="E4" s="89">
        <v>193</v>
      </c>
      <c r="F4" s="89">
        <v>193</v>
      </c>
      <c r="G4" s="4" t="s">
        <v>9</v>
      </c>
      <c r="H4" s="4" t="s">
        <v>10</v>
      </c>
    </row>
    <row r="5" spans="1:8" ht="13" customHeight="1" x14ac:dyDescent="0.35">
      <c r="A5" s="11" t="s">
        <v>11</v>
      </c>
      <c r="B5" s="90">
        <v>15</v>
      </c>
      <c r="C5" s="88">
        <v>528</v>
      </c>
      <c r="D5" s="89">
        <v>5</v>
      </c>
      <c r="E5" s="89">
        <v>5</v>
      </c>
      <c r="F5" s="89">
        <v>5</v>
      </c>
      <c r="G5" s="4" t="s">
        <v>12</v>
      </c>
      <c r="H5" s="4" t="s">
        <v>13</v>
      </c>
    </row>
    <row r="6" spans="1:8" ht="13" customHeight="1" x14ac:dyDescent="0.35">
      <c r="A6" t="s">
        <v>14</v>
      </c>
      <c r="B6" s="90">
        <v>11</v>
      </c>
      <c r="C6" s="88">
        <v>9</v>
      </c>
      <c r="D6" s="89">
        <v>0</v>
      </c>
      <c r="E6" s="89">
        <v>0</v>
      </c>
      <c r="F6" s="89">
        <v>0</v>
      </c>
      <c r="G6" s="4" t="s">
        <v>12</v>
      </c>
      <c r="H6" s="4" t="s">
        <v>13</v>
      </c>
    </row>
    <row r="7" spans="1:8" ht="13" customHeight="1" x14ac:dyDescent="0.35">
      <c r="A7" t="s">
        <v>15</v>
      </c>
      <c r="B7" s="90">
        <v>1</v>
      </c>
      <c r="C7" s="88">
        <v>9</v>
      </c>
      <c r="D7" s="89">
        <v>0</v>
      </c>
      <c r="E7" s="89">
        <v>0</v>
      </c>
      <c r="F7" s="89">
        <v>0</v>
      </c>
      <c r="G7" s="4" t="s">
        <v>12</v>
      </c>
      <c r="H7" s="4" t="s">
        <v>13</v>
      </c>
    </row>
    <row r="8" spans="1:8" ht="13" customHeight="1" x14ac:dyDescent="0.35">
      <c r="A8" t="s">
        <v>16</v>
      </c>
      <c r="B8" s="90">
        <v>1</v>
      </c>
      <c r="C8" s="88">
        <v>9</v>
      </c>
      <c r="D8" s="89">
        <v>0</v>
      </c>
      <c r="E8" s="89">
        <v>0</v>
      </c>
      <c r="F8" s="89">
        <v>0</v>
      </c>
      <c r="G8" s="4" t="s">
        <v>12</v>
      </c>
      <c r="H8" s="4" t="s">
        <v>13</v>
      </c>
    </row>
    <row r="9" spans="1:8" ht="13" customHeight="1" x14ac:dyDescent="0.35">
      <c r="A9" t="s">
        <v>17</v>
      </c>
      <c r="B9" s="90">
        <v>1</v>
      </c>
      <c r="C9" s="88">
        <v>9</v>
      </c>
      <c r="D9" s="89">
        <v>0</v>
      </c>
      <c r="E9" s="89">
        <v>0</v>
      </c>
      <c r="F9" s="89">
        <v>0</v>
      </c>
      <c r="G9" s="4" t="s">
        <v>12</v>
      </c>
      <c r="H9" s="4" t="s">
        <v>13</v>
      </c>
    </row>
    <row r="10" spans="1:8" ht="13" customHeight="1" x14ac:dyDescent="0.35">
      <c r="A10" t="s">
        <v>18</v>
      </c>
      <c r="B10" s="90">
        <v>1</v>
      </c>
      <c r="C10" s="88">
        <v>9</v>
      </c>
      <c r="D10" s="89">
        <v>0</v>
      </c>
      <c r="E10" s="89">
        <v>0</v>
      </c>
      <c r="F10" s="89">
        <v>0</v>
      </c>
      <c r="G10" s="4" t="s">
        <v>12</v>
      </c>
      <c r="H10" s="4" t="s">
        <v>13</v>
      </c>
    </row>
    <row r="11" spans="1:8" ht="13" customHeight="1" x14ac:dyDescent="0.35">
      <c r="A11" t="s">
        <v>19</v>
      </c>
      <c r="B11" s="90">
        <v>1</v>
      </c>
      <c r="C11" s="88">
        <v>9</v>
      </c>
      <c r="D11" s="89">
        <v>0</v>
      </c>
      <c r="E11" s="89">
        <v>0</v>
      </c>
      <c r="F11" s="89">
        <v>0</v>
      </c>
      <c r="G11" s="4" t="s">
        <v>12</v>
      </c>
      <c r="H11" s="4" t="s">
        <v>13</v>
      </c>
    </row>
    <row r="12" spans="1:8" ht="13" customHeight="1" x14ac:dyDescent="0.35">
      <c r="A12" s="12" t="s">
        <v>20</v>
      </c>
      <c r="B12" s="90">
        <v>1</v>
      </c>
      <c r="C12" s="88">
        <v>9</v>
      </c>
      <c r="D12" s="89">
        <v>0</v>
      </c>
      <c r="E12" s="89">
        <v>0</v>
      </c>
      <c r="F12" s="89">
        <v>0</v>
      </c>
      <c r="G12" s="4" t="s">
        <v>12</v>
      </c>
      <c r="H12" s="4" t="s">
        <v>13</v>
      </c>
    </row>
    <row r="13" spans="1:8" ht="13" customHeight="1" x14ac:dyDescent="0.35">
      <c r="A13" t="s">
        <v>21</v>
      </c>
      <c r="B13" s="90">
        <v>5</v>
      </c>
      <c r="C13" s="88">
        <v>29</v>
      </c>
      <c r="D13" s="89">
        <v>0</v>
      </c>
      <c r="E13" s="89">
        <v>0</v>
      </c>
      <c r="F13" s="89">
        <v>0</v>
      </c>
      <c r="G13" s="4" t="s">
        <v>12</v>
      </c>
      <c r="H13" s="4" t="s">
        <v>13</v>
      </c>
    </row>
    <row r="14" spans="1:8" ht="13" customHeight="1" x14ac:dyDescent="0.35">
      <c r="A14" t="s">
        <v>22</v>
      </c>
      <c r="B14" s="90">
        <v>1</v>
      </c>
      <c r="C14" s="88">
        <v>20</v>
      </c>
      <c r="D14" s="89">
        <v>0</v>
      </c>
      <c r="E14" s="89">
        <v>0</v>
      </c>
      <c r="F14" s="89">
        <v>0</v>
      </c>
      <c r="G14" s="4" t="s">
        <v>12</v>
      </c>
      <c r="H14" s="4" t="s">
        <v>13</v>
      </c>
    </row>
    <row r="15" spans="1:8" ht="13" customHeight="1" x14ac:dyDescent="0.35">
      <c r="A15" t="s">
        <v>23</v>
      </c>
      <c r="B15" s="90">
        <v>3</v>
      </c>
      <c r="C15" s="88">
        <v>9</v>
      </c>
      <c r="D15" s="89">
        <v>0</v>
      </c>
      <c r="E15" s="89">
        <v>0</v>
      </c>
      <c r="F15" s="89">
        <v>0</v>
      </c>
      <c r="G15" s="4" t="s">
        <v>12</v>
      </c>
      <c r="H15" s="4" t="s">
        <v>13</v>
      </c>
    </row>
    <row r="16" spans="1:8" ht="13" customHeight="1" x14ac:dyDescent="0.35">
      <c r="A16" t="s">
        <v>24</v>
      </c>
      <c r="B16" s="90">
        <v>2</v>
      </c>
      <c r="C16" s="88">
        <v>16</v>
      </c>
      <c r="D16" s="89">
        <v>0</v>
      </c>
      <c r="E16" s="89">
        <v>0</v>
      </c>
      <c r="F16" s="89">
        <v>0</v>
      </c>
      <c r="G16" s="4" t="s">
        <v>12</v>
      </c>
      <c r="H16" s="4" t="s">
        <v>13</v>
      </c>
    </row>
    <row r="17" spans="1:8" ht="13" customHeight="1" x14ac:dyDescent="0.35">
      <c r="A17" t="s">
        <v>25</v>
      </c>
      <c r="B17" s="90">
        <v>1</v>
      </c>
      <c r="C17" s="88">
        <v>9</v>
      </c>
      <c r="D17" s="89">
        <v>0</v>
      </c>
      <c r="E17" s="89">
        <v>0</v>
      </c>
      <c r="F17" s="89">
        <v>0</v>
      </c>
      <c r="G17" s="4" t="s">
        <v>12</v>
      </c>
      <c r="H17" s="4" t="s">
        <v>13</v>
      </c>
    </row>
    <row r="18" spans="1:8" ht="13" customHeight="1" x14ac:dyDescent="0.35">
      <c r="A18" s="11" t="s">
        <v>26</v>
      </c>
      <c r="B18" s="90">
        <v>8</v>
      </c>
      <c r="C18" s="88">
        <v>887</v>
      </c>
      <c r="D18" s="89">
        <v>9</v>
      </c>
      <c r="E18" s="89">
        <v>9</v>
      </c>
      <c r="F18" s="89">
        <v>9</v>
      </c>
      <c r="G18" s="4" t="s">
        <v>12</v>
      </c>
      <c r="H18" s="4" t="s">
        <v>13</v>
      </c>
    </row>
    <row r="19" spans="1:8" ht="13" customHeight="1" x14ac:dyDescent="0.35">
      <c r="A19" s="11" t="s">
        <v>27</v>
      </c>
      <c r="B19" s="90">
        <v>4</v>
      </c>
      <c r="C19" s="88">
        <v>9</v>
      </c>
      <c r="D19" s="89">
        <v>0</v>
      </c>
      <c r="E19" s="89">
        <v>0</v>
      </c>
      <c r="F19" s="89">
        <v>0</v>
      </c>
      <c r="G19" s="4" t="s">
        <v>12</v>
      </c>
      <c r="H19" s="4" t="s">
        <v>13</v>
      </c>
    </row>
    <row r="20" spans="1:8" ht="13" customHeight="1" x14ac:dyDescent="0.35">
      <c r="A20" s="11" t="s">
        <v>28</v>
      </c>
      <c r="B20" s="90">
        <v>36</v>
      </c>
      <c r="C20" s="88">
        <v>465</v>
      </c>
      <c r="D20" s="89">
        <v>5</v>
      </c>
      <c r="E20" s="89">
        <v>5</v>
      </c>
      <c r="F20" s="89">
        <v>5</v>
      </c>
      <c r="G20" s="4" t="s">
        <v>12</v>
      </c>
      <c r="H20" s="4" t="s">
        <v>13</v>
      </c>
    </row>
    <row r="21" spans="1:8" ht="13" customHeight="1" x14ac:dyDescent="0.35">
      <c r="A21" s="11" t="s">
        <v>29</v>
      </c>
      <c r="B21" s="90">
        <v>44</v>
      </c>
      <c r="C21" s="88">
        <v>464</v>
      </c>
      <c r="D21" s="89">
        <v>5</v>
      </c>
      <c r="E21" s="89">
        <v>5</v>
      </c>
      <c r="F21" s="89">
        <v>5</v>
      </c>
      <c r="G21" s="4" t="s">
        <v>12</v>
      </c>
      <c r="H21" s="4" t="s">
        <v>13</v>
      </c>
    </row>
    <row r="22" spans="1:8" ht="13" customHeight="1" x14ac:dyDescent="0.35">
      <c r="A22" s="11" t="s">
        <v>30</v>
      </c>
      <c r="B22" s="90">
        <v>8</v>
      </c>
      <c r="C22" s="88">
        <v>428</v>
      </c>
      <c r="D22" s="89">
        <v>4</v>
      </c>
      <c r="E22" s="89">
        <v>4</v>
      </c>
      <c r="F22" s="89">
        <v>4</v>
      </c>
      <c r="G22" s="4" t="s">
        <v>12</v>
      </c>
      <c r="H22" s="4" t="s">
        <v>13</v>
      </c>
    </row>
    <row r="23" spans="1:8" ht="13" customHeight="1" x14ac:dyDescent="0.35">
      <c r="A23" s="11" t="s">
        <v>31</v>
      </c>
      <c r="B23" s="90">
        <v>1</v>
      </c>
      <c r="C23" s="88">
        <v>9</v>
      </c>
      <c r="D23" s="89">
        <v>0</v>
      </c>
      <c r="E23" s="89">
        <v>0</v>
      </c>
      <c r="F23" s="89">
        <v>0</v>
      </c>
      <c r="G23" s="4" t="s">
        <v>12</v>
      </c>
      <c r="H23" s="4" t="s">
        <v>13</v>
      </c>
    </row>
    <row r="24" spans="1:8" ht="13" customHeight="1" x14ac:dyDescent="0.35">
      <c r="A24" t="s">
        <v>32</v>
      </c>
      <c r="B24" s="90">
        <v>8</v>
      </c>
      <c r="C24" s="88">
        <v>218</v>
      </c>
      <c r="D24" s="89">
        <v>2</v>
      </c>
      <c r="E24" s="89">
        <v>2</v>
      </c>
      <c r="F24" s="89">
        <v>2</v>
      </c>
      <c r="G24" s="4" t="s">
        <v>12</v>
      </c>
      <c r="H24" s="4" t="s">
        <v>13</v>
      </c>
    </row>
    <row r="25" spans="1:8" ht="13" customHeight="1" x14ac:dyDescent="0.35">
      <c r="A25" t="s">
        <v>33</v>
      </c>
      <c r="B25" s="90">
        <v>1</v>
      </c>
      <c r="C25" s="88">
        <v>9</v>
      </c>
      <c r="D25" s="89">
        <v>0</v>
      </c>
      <c r="E25" s="89">
        <v>0</v>
      </c>
      <c r="F25" s="89">
        <v>0</v>
      </c>
      <c r="G25" s="4" t="s">
        <v>12</v>
      </c>
      <c r="H25" s="4" t="s">
        <v>13</v>
      </c>
    </row>
    <row r="26" spans="1:8" ht="13" customHeight="1" x14ac:dyDescent="0.35">
      <c r="A26" t="s">
        <v>34</v>
      </c>
      <c r="B26" s="90">
        <v>2</v>
      </c>
      <c r="C26" s="88">
        <v>31</v>
      </c>
      <c r="D26" s="89">
        <v>0</v>
      </c>
      <c r="E26" s="89">
        <v>0</v>
      </c>
      <c r="F26" s="89">
        <v>0</v>
      </c>
      <c r="G26" s="4" t="s">
        <v>12</v>
      </c>
      <c r="H26" s="4" t="s">
        <v>13</v>
      </c>
    </row>
    <row r="27" spans="1:8" ht="13" customHeight="1" x14ac:dyDescent="0.35">
      <c r="A27" t="s">
        <v>35</v>
      </c>
      <c r="B27" s="90">
        <v>1</v>
      </c>
      <c r="C27" s="88">
        <v>9</v>
      </c>
      <c r="D27" s="89">
        <v>0</v>
      </c>
      <c r="E27" s="89">
        <v>0</v>
      </c>
      <c r="F27" s="89">
        <v>0</v>
      </c>
      <c r="G27" s="4" t="s">
        <v>12</v>
      </c>
      <c r="H27" s="4" t="s">
        <v>13</v>
      </c>
    </row>
    <row r="28" spans="1:8" ht="13" customHeight="1" x14ac:dyDescent="0.35">
      <c r="A28" t="s">
        <v>36</v>
      </c>
      <c r="B28" s="90">
        <v>2</v>
      </c>
      <c r="C28" s="88">
        <v>9</v>
      </c>
      <c r="D28" s="89">
        <v>0</v>
      </c>
      <c r="E28" s="89">
        <v>0</v>
      </c>
      <c r="F28" s="89">
        <v>0</v>
      </c>
      <c r="G28" s="4" t="s">
        <v>12</v>
      </c>
      <c r="H28" s="4" t="s">
        <v>13</v>
      </c>
    </row>
    <row r="29" spans="1:8" ht="13" customHeight="1" x14ac:dyDescent="0.35">
      <c r="A29" t="s">
        <v>37</v>
      </c>
      <c r="B29" s="90">
        <v>1</v>
      </c>
      <c r="C29" s="88">
        <v>513</v>
      </c>
      <c r="D29" s="89">
        <v>5</v>
      </c>
      <c r="E29" s="89">
        <v>5</v>
      </c>
      <c r="F29" s="89">
        <v>5</v>
      </c>
      <c r="G29" s="4" t="s">
        <v>12</v>
      </c>
      <c r="H29" s="4" t="s">
        <v>13</v>
      </c>
    </row>
    <row r="30" spans="1:8" ht="13" customHeight="1" x14ac:dyDescent="0.35">
      <c r="A30" s="11" t="s">
        <v>38</v>
      </c>
      <c r="B30" s="90">
        <v>6</v>
      </c>
      <c r="C30" s="88">
        <v>9</v>
      </c>
      <c r="D30" s="89">
        <v>0</v>
      </c>
      <c r="E30" s="89">
        <v>0</v>
      </c>
      <c r="F30" s="89">
        <v>0</v>
      </c>
      <c r="G30" s="4" t="s">
        <v>12</v>
      </c>
      <c r="H30" s="4" t="s">
        <v>39</v>
      </c>
    </row>
    <row r="31" spans="1:8" ht="13" customHeight="1" x14ac:dyDescent="0.35">
      <c r="A31" s="11" t="s">
        <v>40</v>
      </c>
      <c r="B31" s="90">
        <v>2</v>
      </c>
      <c r="C31" s="88">
        <v>9</v>
      </c>
      <c r="D31" s="89">
        <v>0</v>
      </c>
      <c r="E31" s="89">
        <v>0</v>
      </c>
      <c r="F31" s="89">
        <v>0</v>
      </c>
      <c r="G31" s="4" t="s">
        <v>12</v>
      </c>
      <c r="H31" s="4" t="s">
        <v>39</v>
      </c>
    </row>
    <row r="32" spans="1:8" ht="13" customHeight="1" x14ac:dyDescent="0.35">
      <c r="A32" s="13" t="s">
        <v>41</v>
      </c>
      <c r="B32" s="90">
        <v>2</v>
      </c>
      <c r="C32" s="88">
        <v>9</v>
      </c>
      <c r="D32" s="89">
        <v>0</v>
      </c>
      <c r="E32" s="89">
        <v>0</v>
      </c>
      <c r="F32" s="89">
        <v>0</v>
      </c>
      <c r="G32" s="4" t="s">
        <v>12</v>
      </c>
      <c r="H32" s="4" t="s">
        <v>39</v>
      </c>
    </row>
    <row r="33" spans="1:10" ht="13" customHeight="1" x14ac:dyDescent="0.35">
      <c r="A33" s="11" t="s">
        <v>42</v>
      </c>
      <c r="B33" s="90">
        <v>2</v>
      </c>
      <c r="C33" s="88">
        <v>9</v>
      </c>
      <c r="D33" s="89">
        <v>0</v>
      </c>
      <c r="E33" s="89">
        <v>0</v>
      </c>
      <c r="F33" s="89">
        <v>0</v>
      </c>
      <c r="G33" s="4" t="s">
        <v>12</v>
      </c>
      <c r="H33" s="4" t="s">
        <v>39</v>
      </c>
    </row>
    <row r="34" spans="1:10" ht="13" customHeight="1" x14ac:dyDescent="0.35">
      <c r="A34" s="11" t="s">
        <v>43</v>
      </c>
      <c r="B34" s="90">
        <v>2</v>
      </c>
      <c r="C34" s="88">
        <v>1094</v>
      </c>
      <c r="D34" s="89">
        <v>11</v>
      </c>
      <c r="E34" s="89">
        <v>11</v>
      </c>
      <c r="F34" s="89">
        <v>11</v>
      </c>
      <c r="G34" s="4" t="s">
        <v>12</v>
      </c>
      <c r="H34" s="4" t="s">
        <v>44</v>
      </c>
      <c r="I34" t="s">
        <v>45</v>
      </c>
      <c r="J34" s="14" t="e">
        <f>SUM(#REF!)</f>
        <v>#REF!</v>
      </c>
    </row>
    <row r="35" spans="1:10" ht="13" customHeight="1" x14ac:dyDescent="0.35">
      <c r="A35" s="11" t="s">
        <v>46</v>
      </c>
      <c r="B35" s="90">
        <v>2</v>
      </c>
      <c r="C35" s="88">
        <v>538</v>
      </c>
      <c r="D35" s="89">
        <v>6</v>
      </c>
      <c r="E35" s="89">
        <v>6</v>
      </c>
      <c r="F35" s="89">
        <v>6</v>
      </c>
      <c r="G35" s="4" t="s">
        <v>47</v>
      </c>
      <c r="H35" s="4" t="s">
        <v>13</v>
      </c>
    </row>
    <row r="36" spans="1:10" ht="13" customHeight="1" x14ac:dyDescent="0.35">
      <c r="A36" s="11" t="s">
        <v>48</v>
      </c>
      <c r="B36" s="90">
        <v>1</v>
      </c>
      <c r="C36" s="88">
        <v>255</v>
      </c>
      <c r="D36" s="89">
        <v>3</v>
      </c>
      <c r="E36" s="89">
        <v>3</v>
      </c>
      <c r="F36" s="89">
        <v>3</v>
      </c>
      <c r="G36" s="4" t="s">
        <v>47</v>
      </c>
      <c r="H36" s="4" t="s">
        <v>13</v>
      </c>
    </row>
    <row r="37" spans="1:10" ht="13" customHeight="1" x14ac:dyDescent="0.35">
      <c r="A37" s="11" t="s">
        <v>49</v>
      </c>
      <c r="B37" s="90">
        <v>1</v>
      </c>
      <c r="C37" s="88">
        <v>9</v>
      </c>
      <c r="D37" s="89">
        <v>0</v>
      </c>
      <c r="E37" s="89">
        <v>0</v>
      </c>
      <c r="F37" s="89">
        <v>0</v>
      </c>
      <c r="G37" s="4" t="s">
        <v>47</v>
      </c>
      <c r="H37" s="4" t="s">
        <v>13</v>
      </c>
    </row>
    <row r="38" spans="1:10" ht="13" customHeight="1" x14ac:dyDescent="0.35">
      <c r="A38" s="11" t="s">
        <v>50</v>
      </c>
      <c r="B38" s="90">
        <v>4</v>
      </c>
      <c r="C38" s="88">
        <v>9</v>
      </c>
      <c r="D38" s="89">
        <v>0</v>
      </c>
      <c r="E38" s="89">
        <v>0</v>
      </c>
      <c r="F38" s="89">
        <v>0</v>
      </c>
      <c r="G38" s="4" t="s">
        <v>47</v>
      </c>
      <c r="H38" s="4" t="s">
        <v>13</v>
      </c>
    </row>
    <row r="39" spans="1:10" ht="13" customHeight="1" x14ac:dyDescent="0.35">
      <c r="A39" s="15" t="s">
        <v>51</v>
      </c>
      <c r="B39" s="90">
        <v>2</v>
      </c>
      <c r="C39" s="88">
        <v>9</v>
      </c>
      <c r="D39" s="89">
        <v>0</v>
      </c>
      <c r="E39" s="89">
        <v>0</v>
      </c>
      <c r="F39" s="89">
        <v>0</v>
      </c>
      <c r="G39" s="4" t="s">
        <v>47</v>
      </c>
      <c r="H39" s="4" t="s">
        <v>13</v>
      </c>
    </row>
    <row r="40" spans="1:10" ht="13" customHeight="1" x14ac:dyDescent="0.35">
      <c r="A40" s="11" t="s">
        <v>52</v>
      </c>
      <c r="B40" s="90">
        <v>1</v>
      </c>
      <c r="C40" s="88">
        <v>9</v>
      </c>
      <c r="D40" s="89">
        <v>0</v>
      </c>
      <c r="E40" s="89">
        <v>0</v>
      </c>
      <c r="F40" s="89">
        <v>0</v>
      </c>
      <c r="G40" s="4" t="s">
        <v>47</v>
      </c>
      <c r="H40" s="4" t="s">
        <v>13</v>
      </c>
      <c r="I40" t="s">
        <v>53</v>
      </c>
      <c r="J40" s="14" t="e">
        <f>SUM(#REF!)</f>
        <v>#REF!</v>
      </c>
    </row>
    <row r="41" spans="1:10" ht="13" customHeight="1" x14ac:dyDescent="0.35">
      <c r="A41" s="11" t="s">
        <v>54</v>
      </c>
      <c r="B41" s="90">
        <v>1</v>
      </c>
      <c r="C41" s="88">
        <v>9</v>
      </c>
      <c r="D41" s="89">
        <v>0</v>
      </c>
      <c r="E41" s="89">
        <v>0</v>
      </c>
      <c r="F41" s="89">
        <v>0</v>
      </c>
      <c r="G41" s="4" t="s">
        <v>47</v>
      </c>
      <c r="H41" s="4" t="s">
        <v>55</v>
      </c>
      <c r="I41" t="s">
        <v>56</v>
      </c>
      <c r="J41" s="14" t="e">
        <f>#REF!</f>
        <v>#REF!</v>
      </c>
    </row>
    <row r="42" spans="1:10" ht="13" customHeight="1" x14ac:dyDescent="0.35">
      <c r="A42" s="11" t="s">
        <v>57</v>
      </c>
      <c r="B42" s="90">
        <v>49</v>
      </c>
      <c r="C42" s="88">
        <v>9</v>
      </c>
      <c r="D42" s="89">
        <v>0</v>
      </c>
      <c r="E42" s="89">
        <v>0</v>
      </c>
      <c r="F42" s="89">
        <v>0</v>
      </c>
      <c r="G42" s="4" t="s">
        <v>47</v>
      </c>
      <c r="H42" s="4" t="s">
        <v>58</v>
      </c>
      <c r="I42" t="s">
        <v>59</v>
      </c>
      <c r="J42" s="14" t="e">
        <f>#REF!</f>
        <v>#REF!</v>
      </c>
    </row>
    <row r="43" spans="1:10" ht="13" customHeight="1" x14ac:dyDescent="0.35">
      <c r="A43" s="11" t="s">
        <v>60</v>
      </c>
      <c r="B43" s="90">
        <v>8</v>
      </c>
      <c r="C43" s="88">
        <v>9</v>
      </c>
      <c r="D43" s="89">
        <v>0</v>
      </c>
      <c r="E43" s="89">
        <v>0</v>
      </c>
      <c r="F43" s="89">
        <v>0</v>
      </c>
      <c r="G43" s="4" t="s">
        <v>47</v>
      </c>
      <c r="H43" s="4" t="s">
        <v>10</v>
      </c>
    </row>
    <row r="44" spans="1:10" ht="13" customHeight="1" x14ac:dyDescent="0.35">
      <c r="A44" s="11" t="s">
        <v>61</v>
      </c>
      <c r="B44" s="90">
        <v>4</v>
      </c>
      <c r="C44" s="88">
        <v>9</v>
      </c>
      <c r="D44" s="89">
        <v>0</v>
      </c>
      <c r="E44" s="89">
        <v>0</v>
      </c>
      <c r="F44" s="89">
        <v>0</v>
      </c>
      <c r="G44" s="4" t="s">
        <v>47</v>
      </c>
      <c r="H44" s="4" t="s">
        <v>10</v>
      </c>
    </row>
    <row r="45" spans="1:10" ht="13" customHeight="1" x14ac:dyDescent="0.35">
      <c r="A45" s="11" t="s">
        <v>62</v>
      </c>
      <c r="B45" s="90">
        <v>1</v>
      </c>
      <c r="C45" s="88">
        <v>9</v>
      </c>
      <c r="D45" s="89">
        <v>0</v>
      </c>
      <c r="E45" s="89">
        <v>0</v>
      </c>
      <c r="F45" s="89">
        <v>0</v>
      </c>
      <c r="G45" s="4" t="s">
        <v>47</v>
      </c>
      <c r="H45" s="4" t="s">
        <v>10</v>
      </c>
    </row>
    <row r="46" spans="1:10" ht="13" customHeight="1" x14ac:dyDescent="0.35">
      <c r="A46" s="11" t="s">
        <v>63</v>
      </c>
      <c r="B46" s="90">
        <v>1</v>
      </c>
      <c r="C46" s="88">
        <v>9</v>
      </c>
      <c r="D46" s="89">
        <v>0</v>
      </c>
      <c r="E46" s="89">
        <v>0</v>
      </c>
      <c r="F46" s="89">
        <v>0</v>
      </c>
      <c r="G46" s="4" t="s">
        <v>47</v>
      </c>
      <c r="H46" s="4" t="s">
        <v>10</v>
      </c>
    </row>
    <row r="47" spans="1:10" ht="13" customHeight="1" x14ac:dyDescent="0.35">
      <c r="A47" s="11" t="s">
        <v>64</v>
      </c>
      <c r="B47" s="90">
        <v>3</v>
      </c>
      <c r="C47" s="88">
        <v>39</v>
      </c>
      <c r="D47" s="89">
        <v>0</v>
      </c>
      <c r="E47" s="89">
        <v>0</v>
      </c>
      <c r="F47" s="89">
        <v>0</v>
      </c>
      <c r="G47" s="4" t="s">
        <v>47</v>
      </c>
      <c r="H47" s="4" t="s">
        <v>10</v>
      </c>
    </row>
    <row r="48" spans="1:10" ht="13" customHeight="1" thickBot="1" x14ac:dyDescent="0.4">
      <c r="A48" s="16" t="s">
        <v>65</v>
      </c>
      <c r="B48" s="119">
        <v>2</v>
      </c>
      <c r="C48" s="2">
        <v>32</v>
      </c>
      <c r="D48" s="107">
        <v>0</v>
      </c>
      <c r="E48" s="107">
        <v>0</v>
      </c>
      <c r="F48" s="107">
        <v>0</v>
      </c>
      <c r="G48" s="4" t="s">
        <v>47</v>
      </c>
      <c r="H48" s="4" t="s">
        <v>10</v>
      </c>
      <c r="I48" t="s">
        <v>45</v>
      </c>
      <c r="J48" s="14" t="e">
        <f>SUM(#REF!)</f>
        <v>#REF!</v>
      </c>
    </row>
    <row r="49" spans="1:6" ht="13" customHeight="1" thickBot="1" x14ac:dyDescent="0.4">
      <c r="A49" s="15" t="s">
        <v>66</v>
      </c>
      <c r="B49" s="120"/>
      <c r="C49" s="101">
        <f>SUM(C4:C48)</f>
        <v>24300</v>
      </c>
      <c r="D49" s="108">
        <f>SUM(D4:D48)</f>
        <v>1701</v>
      </c>
      <c r="E49" s="108">
        <f>SUM(E4:E48)</f>
        <v>248</v>
      </c>
      <c r="F49" s="109">
        <f>SUM(F4:F48)</f>
        <v>248</v>
      </c>
    </row>
    <row r="50" spans="1:6" ht="13" customHeight="1" x14ac:dyDescent="0.35">
      <c r="B50" s="81"/>
      <c r="D50" s="83"/>
      <c r="E50" s="83"/>
      <c r="F50" s="83"/>
    </row>
    <row r="51" spans="1:6" ht="13" customHeight="1" x14ac:dyDescent="0.35">
      <c r="B51" s="81"/>
      <c r="D51" s="83"/>
      <c r="E51" s="83"/>
      <c r="F51" s="83"/>
    </row>
    <row r="52" spans="1:6" ht="13" customHeight="1" x14ac:dyDescent="0.35">
      <c r="B52" s="81"/>
      <c r="D52" s="83"/>
      <c r="E52" s="83"/>
      <c r="F52" s="83"/>
    </row>
    <row r="53" spans="1:6" ht="13" customHeight="1" x14ac:dyDescent="0.35">
      <c r="B53" s="81"/>
      <c r="D53" s="83"/>
      <c r="E53" s="83"/>
      <c r="F53" s="83"/>
    </row>
    <row r="54" spans="1:6" ht="13" customHeight="1" x14ac:dyDescent="0.35">
      <c r="B54" s="81"/>
      <c r="D54" s="83"/>
      <c r="E54" s="83"/>
      <c r="F54" s="83"/>
    </row>
  </sheetData>
  <pageMargins left="0.7" right="0.7" top="0.98958333333333337" bottom="0.75" header="0.3" footer="0.3"/>
  <pageSetup scale="71" orientation="landscape" horizontalDpi="90" verticalDpi="90" r:id="rId1"/>
  <headerFooter>
    <oddHeader>&amp;C
ATTACHMENT B - Bid Form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3E58-03A0-4E79-BA28-22E0D74713D5}">
  <dimension ref="A2:L17"/>
  <sheetViews>
    <sheetView zoomScale="90" zoomScaleNormal="90" workbookViewId="0">
      <selection activeCell="C21" sqref="C21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276</v>
      </c>
    </row>
    <row r="3" spans="1:9" ht="45.7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s="43" customFormat="1" ht="14.5" x14ac:dyDescent="0.35">
      <c r="A5" s="45" t="s">
        <v>210</v>
      </c>
      <c r="B5" s="96">
        <v>5</v>
      </c>
      <c r="C5" s="98">
        <v>0</v>
      </c>
      <c r="D5" s="98">
        <v>0</v>
      </c>
      <c r="E5" s="98">
        <v>0</v>
      </c>
      <c r="F5" s="98">
        <v>0</v>
      </c>
      <c r="G5" s="43">
        <f t="shared" ref="G5:G13" si="0">SUM(F5,D5,C5)</f>
        <v>0</v>
      </c>
      <c r="H5" s="42" t="s">
        <v>47</v>
      </c>
      <c r="I5" s="42" t="s">
        <v>10</v>
      </c>
    </row>
    <row r="6" spans="1:9" s="43" customFormat="1" ht="14.5" x14ac:dyDescent="0.35">
      <c r="A6" s="35" t="s">
        <v>211</v>
      </c>
      <c r="B6" s="96">
        <v>10</v>
      </c>
      <c r="C6" s="98">
        <v>0</v>
      </c>
      <c r="D6" s="98">
        <v>0</v>
      </c>
      <c r="E6" s="98">
        <v>0</v>
      </c>
      <c r="F6" s="98">
        <v>0</v>
      </c>
      <c r="G6" s="43">
        <f t="shared" si="0"/>
        <v>0</v>
      </c>
      <c r="H6" s="42" t="s">
        <v>47</v>
      </c>
      <c r="I6" s="42" t="s">
        <v>107</v>
      </c>
    </row>
    <row r="7" spans="1:9" s="43" customFormat="1" ht="14.5" x14ac:dyDescent="0.35">
      <c r="A7" s="35" t="s">
        <v>212</v>
      </c>
      <c r="B7" s="96">
        <v>21</v>
      </c>
      <c r="C7" s="98">
        <v>0</v>
      </c>
      <c r="D7" s="98">
        <v>0</v>
      </c>
      <c r="E7" s="98">
        <v>0</v>
      </c>
      <c r="F7" s="98">
        <v>0</v>
      </c>
      <c r="G7" s="43">
        <f t="shared" si="0"/>
        <v>0</v>
      </c>
      <c r="H7" s="42" t="s">
        <v>47</v>
      </c>
      <c r="I7" s="42" t="s">
        <v>10</v>
      </c>
    </row>
    <row r="8" spans="1:9" s="43" customFormat="1" ht="14.5" x14ac:dyDescent="0.35">
      <c r="A8" s="35" t="s">
        <v>213</v>
      </c>
      <c r="B8" s="96">
        <v>9</v>
      </c>
      <c r="C8" s="98">
        <v>8</v>
      </c>
      <c r="D8" s="98">
        <v>1</v>
      </c>
      <c r="E8" s="98">
        <v>1</v>
      </c>
      <c r="F8" s="98">
        <v>1</v>
      </c>
      <c r="G8" s="43">
        <f t="shared" si="0"/>
        <v>10</v>
      </c>
      <c r="H8" s="42" t="s">
        <v>47</v>
      </c>
      <c r="I8" s="42" t="s">
        <v>10</v>
      </c>
    </row>
    <row r="9" spans="1:9" s="43" customFormat="1" ht="14.5" x14ac:dyDescent="0.35">
      <c r="A9" s="35" t="s">
        <v>214</v>
      </c>
      <c r="B9" s="96">
        <v>6</v>
      </c>
      <c r="C9" s="98">
        <v>4</v>
      </c>
      <c r="D9" s="98">
        <v>1</v>
      </c>
      <c r="E9" s="98">
        <v>1</v>
      </c>
      <c r="F9" s="98">
        <v>1</v>
      </c>
      <c r="G9" s="43">
        <f t="shared" si="0"/>
        <v>6</v>
      </c>
      <c r="H9" s="42" t="s">
        <v>47</v>
      </c>
      <c r="I9" s="42" t="s">
        <v>10</v>
      </c>
    </row>
    <row r="10" spans="1:9" s="43" customFormat="1" ht="14.5" x14ac:dyDescent="0.35">
      <c r="A10" s="45" t="s">
        <v>215</v>
      </c>
      <c r="B10" s="96">
        <v>5</v>
      </c>
      <c r="C10" s="98">
        <v>0</v>
      </c>
      <c r="D10" s="98">
        <v>0</v>
      </c>
      <c r="E10" s="98">
        <v>0</v>
      </c>
      <c r="F10" s="98">
        <v>0</v>
      </c>
      <c r="G10" s="43">
        <f t="shared" si="0"/>
        <v>0</v>
      </c>
      <c r="H10" s="42" t="s">
        <v>47</v>
      </c>
      <c r="I10" s="42" t="s">
        <v>13</v>
      </c>
    </row>
    <row r="11" spans="1:9" s="43" customFormat="1" ht="14.5" x14ac:dyDescent="0.35">
      <c r="A11" s="35" t="s">
        <v>216</v>
      </c>
      <c r="B11" s="96">
        <v>4</v>
      </c>
      <c r="C11" s="98">
        <v>2</v>
      </c>
      <c r="D11" s="98">
        <v>1</v>
      </c>
      <c r="E11" s="98">
        <v>1</v>
      </c>
      <c r="F11" s="98">
        <v>1</v>
      </c>
      <c r="G11" s="43">
        <f t="shared" si="0"/>
        <v>4</v>
      </c>
      <c r="H11" s="42" t="s">
        <v>47</v>
      </c>
      <c r="I11" s="42" t="s">
        <v>10</v>
      </c>
    </row>
    <row r="12" spans="1:9" s="43" customFormat="1" ht="14.5" x14ac:dyDescent="0.35">
      <c r="A12" s="35" t="s">
        <v>217</v>
      </c>
      <c r="B12" s="96">
        <v>5</v>
      </c>
      <c r="C12" s="98">
        <v>0</v>
      </c>
      <c r="D12" s="98">
        <v>0</v>
      </c>
      <c r="E12" s="98">
        <v>0</v>
      </c>
      <c r="F12" s="98">
        <v>0</v>
      </c>
      <c r="G12" s="43">
        <f t="shared" si="0"/>
        <v>0</v>
      </c>
      <c r="H12" s="42" t="s">
        <v>47</v>
      </c>
      <c r="I12" s="42" t="s">
        <v>10</v>
      </c>
    </row>
    <row r="13" spans="1:9" s="43" customFormat="1" ht="14.5" x14ac:dyDescent="0.35">
      <c r="A13" s="35" t="s">
        <v>218</v>
      </c>
      <c r="B13" s="96">
        <v>12</v>
      </c>
      <c r="C13" s="98">
        <v>6</v>
      </c>
      <c r="D13" s="98">
        <v>1</v>
      </c>
      <c r="E13" s="98">
        <v>1</v>
      </c>
      <c r="F13" s="98">
        <v>1</v>
      </c>
      <c r="G13" s="43">
        <f t="shared" si="0"/>
        <v>8</v>
      </c>
      <c r="H13" s="42" t="s">
        <v>47</v>
      </c>
      <c r="I13" s="42" t="s">
        <v>10</v>
      </c>
    </row>
    <row r="14" spans="1:9" s="43" customFormat="1" ht="14.5" x14ac:dyDescent="0.35">
      <c r="A14" s="35" t="s">
        <v>219</v>
      </c>
      <c r="B14" s="96">
        <v>12</v>
      </c>
      <c r="C14" s="98">
        <v>9</v>
      </c>
      <c r="D14" s="98">
        <v>1</v>
      </c>
      <c r="E14" s="98">
        <v>1</v>
      </c>
      <c r="F14" s="98">
        <v>1</v>
      </c>
      <c r="H14" s="42"/>
      <c r="I14" s="42"/>
    </row>
    <row r="15" spans="1:9" ht="14.5" x14ac:dyDescent="0.35">
      <c r="A15" s="45" t="s">
        <v>220</v>
      </c>
      <c r="B15" s="84">
        <v>5</v>
      </c>
      <c r="C15" s="88">
        <v>0</v>
      </c>
      <c r="D15" s="88">
        <v>0</v>
      </c>
      <c r="E15" s="88">
        <v>0</v>
      </c>
      <c r="F15" s="88">
        <v>0</v>
      </c>
      <c r="G15">
        <f>SUM(F15,D15,C15)</f>
        <v>0</v>
      </c>
      <c r="H15" s="4" t="s">
        <v>47</v>
      </c>
      <c r="I15" s="21" t="s">
        <v>107</v>
      </c>
    </row>
    <row r="16" spans="1:9" thickBot="1" x14ac:dyDescent="0.4">
      <c r="A16" s="54" t="s">
        <v>221</v>
      </c>
      <c r="B16" s="28">
        <v>5</v>
      </c>
      <c r="C16" s="2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29</v>
      </c>
      <c r="D17" s="102">
        <f>SUM(D5:D16)</f>
        <v>5</v>
      </c>
      <c r="E17" s="102">
        <f>SUM(E5:E16)</f>
        <v>5</v>
      </c>
      <c r="F17" s="103">
        <f>SUM(F5:F16)</f>
        <v>5</v>
      </c>
      <c r="G17">
        <f>SUM(F17,D17,C17)</f>
        <v>39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1A5D-190F-40C1-AE15-E8909B3C1FEE}">
  <dimension ref="A2:L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74.72656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277</v>
      </c>
    </row>
    <row r="3" spans="1:9" ht="52.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88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88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88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88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88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88">
        <v>1</v>
      </c>
      <c r="C27" s="88">
        <v>0</v>
      </c>
      <c r="D27" s="88">
        <v>0</v>
      </c>
      <c r="E27" s="8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88">
        <v>5</v>
      </c>
      <c r="C28" s="88">
        <v>0</v>
      </c>
      <c r="D28" s="88">
        <v>0</v>
      </c>
      <c r="E28" s="8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88">
        <v>1</v>
      </c>
      <c r="C29" s="88">
        <v>0</v>
      </c>
      <c r="D29" s="88">
        <v>0</v>
      </c>
      <c r="E29" s="8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88">
        <v>2</v>
      </c>
      <c r="C30" s="88">
        <v>0</v>
      </c>
      <c r="D30" s="88">
        <v>0</v>
      </c>
      <c r="E30" s="8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88">
        <v>2</v>
      </c>
      <c r="C31" s="88">
        <v>0</v>
      </c>
      <c r="D31" s="88">
        <v>0</v>
      </c>
      <c r="E31" s="8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88">
        <v>1</v>
      </c>
      <c r="C32" s="88">
        <v>0</v>
      </c>
      <c r="D32" s="88">
        <v>0</v>
      </c>
      <c r="E32" s="88">
        <v>0</v>
      </c>
      <c r="F32" s="8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88">
        <v>4</v>
      </c>
      <c r="C33" s="88">
        <v>0</v>
      </c>
      <c r="D33" s="88">
        <v>0</v>
      </c>
      <c r="E33" s="8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88">
        <v>7</v>
      </c>
      <c r="C34" s="88">
        <v>0</v>
      </c>
      <c r="D34" s="88">
        <v>0</v>
      </c>
      <c r="E34" s="88">
        <v>0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88">
        <v>7</v>
      </c>
      <c r="C35" s="88">
        <v>0</v>
      </c>
      <c r="D35" s="88">
        <v>0</v>
      </c>
      <c r="E35" s="8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88">
        <v>7</v>
      </c>
      <c r="C36" s="88">
        <v>0</v>
      </c>
      <c r="D36" s="88">
        <v>0</v>
      </c>
      <c r="E36" s="8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88">
        <v>6</v>
      </c>
      <c r="C37" s="88">
        <v>0</v>
      </c>
      <c r="D37" s="88">
        <v>0</v>
      </c>
      <c r="E37" s="88">
        <v>0</v>
      </c>
      <c r="F37" s="8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ht="14.5" x14ac:dyDescent="0.35">
      <c r="A38" s="15" t="s">
        <v>105</v>
      </c>
      <c r="B38" s="88">
        <v>5</v>
      </c>
      <c r="C38" s="88">
        <v>0</v>
      </c>
      <c r="D38" s="88">
        <v>0</v>
      </c>
      <c r="E38" s="88">
        <v>0</v>
      </c>
      <c r="F38" s="88">
        <v>0</v>
      </c>
      <c r="G38">
        <f t="shared" si="1"/>
        <v>0</v>
      </c>
      <c r="H38" s="4" t="s">
        <v>47</v>
      </c>
      <c r="I38" s="20" t="s">
        <v>10</v>
      </c>
    </row>
    <row r="39" spans="1:9" ht="14.5" x14ac:dyDescent="0.35">
      <c r="A39" s="11" t="s">
        <v>106</v>
      </c>
      <c r="B39" s="88">
        <v>10</v>
      </c>
      <c r="C39" s="88">
        <v>0</v>
      </c>
      <c r="D39" s="88">
        <v>0</v>
      </c>
      <c r="E39" s="88">
        <v>0</v>
      </c>
      <c r="F39" s="88">
        <v>0</v>
      </c>
      <c r="G39">
        <f t="shared" si="1"/>
        <v>0</v>
      </c>
      <c r="H39" s="4" t="s">
        <v>47</v>
      </c>
      <c r="I39" s="21" t="s">
        <v>107</v>
      </c>
    </row>
    <row r="40" spans="1:9" ht="14.5" x14ac:dyDescent="0.35">
      <c r="A40" s="11" t="s">
        <v>108</v>
      </c>
      <c r="B40" s="88">
        <v>9</v>
      </c>
      <c r="C40" s="88">
        <v>0</v>
      </c>
      <c r="D40" s="88">
        <v>0</v>
      </c>
      <c r="E40" s="88">
        <v>0</v>
      </c>
      <c r="F40" s="88">
        <v>0</v>
      </c>
      <c r="G40">
        <f t="shared" si="1"/>
        <v>0</v>
      </c>
      <c r="H40" s="4" t="s">
        <v>47</v>
      </c>
      <c r="I40" s="20" t="s">
        <v>10</v>
      </c>
    </row>
    <row r="41" spans="1:9" ht="14.5" x14ac:dyDescent="0.35">
      <c r="A41" s="11" t="s">
        <v>109</v>
      </c>
      <c r="B41" s="88">
        <v>7</v>
      </c>
      <c r="C41" s="88">
        <v>0</v>
      </c>
      <c r="D41" s="88">
        <v>0</v>
      </c>
      <c r="E41" s="88">
        <v>0</v>
      </c>
      <c r="F41" s="88">
        <v>0</v>
      </c>
      <c r="G41">
        <f t="shared" si="1"/>
        <v>0</v>
      </c>
      <c r="H41" s="4" t="s">
        <v>47</v>
      </c>
      <c r="I41" s="20" t="s">
        <v>10</v>
      </c>
    </row>
    <row r="42" spans="1:9" s="43" customFormat="1" ht="14.5" x14ac:dyDescent="0.35">
      <c r="A42" s="41" t="s">
        <v>227</v>
      </c>
      <c r="B42" s="93">
        <v>14</v>
      </c>
      <c r="C42" s="93">
        <v>19</v>
      </c>
      <c r="D42" s="93">
        <v>1</v>
      </c>
      <c r="E42" s="93">
        <v>1</v>
      </c>
      <c r="F42" s="93">
        <v>1</v>
      </c>
      <c r="G42" s="43">
        <f t="shared" si="1"/>
        <v>21</v>
      </c>
      <c r="H42" s="42" t="s">
        <v>47</v>
      </c>
      <c r="I42" s="42" t="s">
        <v>10</v>
      </c>
    </row>
    <row r="43" spans="1:9" s="43" customFormat="1" ht="14.5" x14ac:dyDescent="0.35">
      <c r="A43" s="41" t="s">
        <v>228</v>
      </c>
      <c r="B43" s="93">
        <v>8</v>
      </c>
      <c r="C43" s="93">
        <v>12</v>
      </c>
      <c r="D43" s="93">
        <v>1</v>
      </c>
      <c r="E43" s="93">
        <v>1</v>
      </c>
      <c r="F43" s="93">
        <v>1</v>
      </c>
      <c r="G43" s="43">
        <f t="shared" si="1"/>
        <v>14</v>
      </c>
      <c r="H43" s="42" t="s">
        <v>47</v>
      </c>
      <c r="I43" s="42" t="s">
        <v>10</v>
      </c>
    </row>
    <row r="44" spans="1:9" s="43" customFormat="1" ht="14.5" x14ac:dyDescent="0.35">
      <c r="A44" s="44" t="s">
        <v>229</v>
      </c>
      <c r="B44" s="93">
        <v>0</v>
      </c>
      <c r="C44" s="93">
        <v>0</v>
      </c>
      <c r="D44" s="93">
        <v>0</v>
      </c>
      <c r="E44" s="93">
        <v>0</v>
      </c>
      <c r="F44" s="93">
        <v>0</v>
      </c>
      <c r="G44" s="43">
        <f t="shared" si="1"/>
        <v>0</v>
      </c>
      <c r="H44" s="42" t="s">
        <v>47</v>
      </c>
      <c r="I44" s="42" t="s">
        <v>13</v>
      </c>
    </row>
    <row r="45" spans="1:9" s="43" customFormat="1" ht="14.5" x14ac:dyDescent="0.35">
      <c r="A45" s="44" t="s">
        <v>230</v>
      </c>
      <c r="B45" s="93">
        <v>0</v>
      </c>
      <c r="C45" s="93">
        <v>0</v>
      </c>
      <c r="D45" s="93">
        <v>0</v>
      </c>
      <c r="E45" s="93">
        <v>0</v>
      </c>
      <c r="F45" s="93">
        <v>0</v>
      </c>
      <c r="G45" s="43">
        <f t="shared" si="1"/>
        <v>0</v>
      </c>
      <c r="H45" s="42" t="s">
        <v>47</v>
      </c>
      <c r="I45" s="42" t="s">
        <v>13</v>
      </c>
    </row>
    <row r="46" spans="1:9" s="43" customFormat="1" ht="14.5" x14ac:dyDescent="0.35">
      <c r="A46" s="44" t="s">
        <v>231</v>
      </c>
      <c r="B46" s="93">
        <v>0</v>
      </c>
      <c r="C46" s="93">
        <v>0</v>
      </c>
      <c r="D46" s="93">
        <v>0</v>
      </c>
      <c r="E46" s="93">
        <v>0</v>
      </c>
      <c r="F46" s="93">
        <v>0</v>
      </c>
      <c r="G46" s="43">
        <f t="shared" si="1"/>
        <v>0</v>
      </c>
      <c r="H46" s="42" t="s">
        <v>47</v>
      </c>
      <c r="I46" s="42" t="s">
        <v>13</v>
      </c>
    </row>
    <row r="47" spans="1:9" s="43" customFormat="1" ht="14.5" x14ac:dyDescent="0.35">
      <c r="A47" s="41" t="s">
        <v>232</v>
      </c>
      <c r="B47" s="93">
        <v>0</v>
      </c>
      <c r="C47" s="93">
        <v>0</v>
      </c>
      <c r="D47" s="93">
        <v>0</v>
      </c>
      <c r="E47" s="93">
        <v>0</v>
      </c>
      <c r="F47" s="93">
        <v>0</v>
      </c>
      <c r="G47" s="43">
        <f t="shared" si="1"/>
        <v>0</v>
      </c>
      <c r="H47" s="42" t="s">
        <v>47</v>
      </c>
      <c r="I47" s="42" t="s">
        <v>55</v>
      </c>
    </row>
    <row r="48" spans="1:9" s="43" customFormat="1" ht="14.5" x14ac:dyDescent="0.35">
      <c r="A48" s="44" t="s">
        <v>233</v>
      </c>
      <c r="B48" s="93">
        <v>7</v>
      </c>
      <c r="C48" s="93">
        <v>8</v>
      </c>
      <c r="D48" s="93">
        <v>1</v>
      </c>
      <c r="E48" s="93">
        <v>1</v>
      </c>
      <c r="F48" s="93">
        <v>1</v>
      </c>
      <c r="G48" s="43">
        <f t="shared" si="1"/>
        <v>10</v>
      </c>
      <c r="H48" s="42" t="s">
        <v>47</v>
      </c>
      <c r="I48" s="42" t="s">
        <v>10</v>
      </c>
    </row>
    <row r="49" spans="1:9" s="43" customFormat="1" ht="14.5" x14ac:dyDescent="0.35">
      <c r="A49" s="41" t="s">
        <v>234</v>
      </c>
      <c r="B49" s="93">
        <v>6</v>
      </c>
      <c r="C49" s="93">
        <v>5</v>
      </c>
      <c r="D49" s="93">
        <v>2</v>
      </c>
      <c r="E49" s="93">
        <v>1</v>
      </c>
      <c r="F49" s="93">
        <v>1</v>
      </c>
      <c r="G49" s="43">
        <f t="shared" si="1"/>
        <v>8</v>
      </c>
      <c r="H49" s="42" t="s">
        <v>47</v>
      </c>
      <c r="I49" s="42" t="s">
        <v>10</v>
      </c>
    </row>
    <row r="50" spans="1:9" s="43" customFormat="1" ht="14.5" x14ac:dyDescent="0.35">
      <c r="A50" s="41" t="s">
        <v>235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43">
        <f t="shared" si="1"/>
        <v>0</v>
      </c>
      <c r="H50" s="42" t="s">
        <v>47</v>
      </c>
      <c r="I50" s="42" t="s">
        <v>10</v>
      </c>
    </row>
    <row r="51" spans="1:9" s="43" customFormat="1" ht="14.5" x14ac:dyDescent="0.35">
      <c r="A51" s="41" t="s">
        <v>236</v>
      </c>
      <c r="B51" s="93">
        <v>0</v>
      </c>
      <c r="C51" s="93">
        <v>0</v>
      </c>
      <c r="D51" s="93">
        <v>0</v>
      </c>
      <c r="E51" s="93">
        <v>0</v>
      </c>
      <c r="F51" s="93">
        <v>0</v>
      </c>
      <c r="G51" s="43">
        <f t="shared" si="1"/>
        <v>0</v>
      </c>
      <c r="H51" s="42" t="s">
        <v>47</v>
      </c>
      <c r="I51" s="42" t="s">
        <v>10</v>
      </c>
    </row>
    <row r="52" spans="1:9" s="43" customFormat="1" ht="14.5" x14ac:dyDescent="0.35">
      <c r="A52" s="41" t="s">
        <v>237</v>
      </c>
      <c r="B52" s="93">
        <v>0</v>
      </c>
      <c r="C52" s="93">
        <v>0</v>
      </c>
      <c r="D52" s="93">
        <v>0</v>
      </c>
      <c r="E52" s="93">
        <v>0</v>
      </c>
      <c r="F52" s="93">
        <v>0</v>
      </c>
      <c r="G52" s="43">
        <f t="shared" si="1"/>
        <v>0</v>
      </c>
      <c r="H52" s="42" t="s">
        <v>47</v>
      </c>
      <c r="I52" s="42" t="s">
        <v>13</v>
      </c>
    </row>
    <row r="53" spans="1:9" s="43" customFormat="1" ht="14.5" x14ac:dyDescent="0.35">
      <c r="A53" s="41" t="s">
        <v>238</v>
      </c>
      <c r="B53" s="93">
        <v>0</v>
      </c>
      <c r="C53" s="93">
        <v>0</v>
      </c>
      <c r="D53" s="93">
        <v>0</v>
      </c>
      <c r="E53" s="93">
        <v>0</v>
      </c>
      <c r="F53" s="93">
        <v>0</v>
      </c>
      <c r="G53" s="43">
        <f t="shared" si="1"/>
        <v>0</v>
      </c>
      <c r="H53" s="42" t="s">
        <v>47</v>
      </c>
      <c r="I53" s="42" t="s">
        <v>10</v>
      </c>
    </row>
    <row r="54" spans="1:9" s="43" customFormat="1" ht="14.5" x14ac:dyDescent="0.35">
      <c r="A54" s="44" t="s">
        <v>239</v>
      </c>
      <c r="B54" s="93">
        <v>0</v>
      </c>
      <c r="C54" s="93">
        <v>0</v>
      </c>
      <c r="D54" s="93">
        <v>0</v>
      </c>
      <c r="E54" s="93">
        <v>0</v>
      </c>
      <c r="F54" s="93">
        <v>0</v>
      </c>
      <c r="G54" s="43">
        <f t="shared" si="1"/>
        <v>0</v>
      </c>
      <c r="H54" s="42" t="s">
        <v>47</v>
      </c>
      <c r="I54" s="42" t="s">
        <v>13</v>
      </c>
    </row>
    <row r="55" spans="1:9" s="43" customFormat="1" ht="14.5" x14ac:dyDescent="0.35">
      <c r="A55" s="41" t="s">
        <v>240</v>
      </c>
      <c r="B55" s="93">
        <v>13</v>
      </c>
      <c r="C55" s="93">
        <v>5</v>
      </c>
      <c r="D55" s="93">
        <v>1</v>
      </c>
      <c r="E55" s="93">
        <v>1</v>
      </c>
      <c r="F55" s="93">
        <v>1</v>
      </c>
      <c r="G55" s="43">
        <f t="shared" si="1"/>
        <v>7</v>
      </c>
      <c r="H55" s="42" t="s">
        <v>47</v>
      </c>
      <c r="I55" s="42" t="s">
        <v>10</v>
      </c>
    </row>
    <row r="56" spans="1:9" s="43" customFormat="1" ht="14.5" x14ac:dyDescent="0.35">
      <c r="A56" s="41" t="s">
        <v>246</v>
      </c>
      <c r="B56" s="93">
        <v>14</v>
      </c>
      <c r="C56" s="93">
        <v>19</v>
      </c>
      <c r="D56" s="93">
        <v>3</v>
      </c>
      <c r="E56" s="93">
        <v>1</v>
      </c>
      <c r="F56" s="93">
        <v>1</v>
      </c>
      <c r="H56" s="42"/>
      <c r="I56" s="42"/>
    </row>
    <row r="57" spans="1:9" ht="14.5" x14ac:dyDescent="0.35">
      <c r="A57" s="15" t="s">
        <v>125</v>
      </c>
      <c r="B57" s="99">
        <v>5</v>
      </c>
      <c r="C57" s="99">
        <v>0</v>
      </c>
      <c r="D57" s="99">
        <v>0</v>
      </c>
      <c r="E57" s="99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99">
        <v>6</v>
      </c>
      <c r="C58" s="99">
        <v>0</v>
      </c>
      <c r="D58" s="99">
        <v>0</v>
      </c>
      <c r="E58" s="99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100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5"/>
      <c r="C121" s="101">
        <f>SUM(C5:C120)</f>
        <v>68</v>
      </c>
      <c r="D121" s="102">
        <f>SUM(D5:D120)</f>
        <v>9</v>
      </c>
      <c r="E121" s="102">
        <f>SUM(E5:E120)</f>
        <v>6</v>
      </c>
      <c r="F121" s="103">
        <f>SUM(F5:F120)</f>
        <v>6</v>
      </c>
      <c r="G121">
        <f t="shared" ref="G121:G152" si="4">SUM(F121,D121,C121)</f>
        <v>83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A942-F346-48DC-A858-C22EF8ED3EF5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thickBot="1" x14ac:dyDescent="0.4">
      <c r="A2" s="1" t="s">
        <v>278</v>
      </c>
    </row>
    <row r="3" spans="1:9" ht="29.5" thickBot="1" x14ac:dyDescent="0.4">
      <c r="A3" s="17" t="s">
        <v>71</v>
      </c>
      <c r="B3" s="57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B4" s="88"/>
      <c r="C4" s="88"/>
      <c r="D4" s="88"/>
      <c r="E4" s="88"/>
      <c r="F4" s="88"/>
    </row>
    <row r="5" spans="1:9" ht="14.5" x14ac:dyDescent="0.35">
      <c r="A5" s="45" t="s">
        <v>210</v>
      </c>
      <c r="B5" s="88">
        <v>5</v>
      </c>
      <c r="C5" s="88">
        <v>0</v>
      </c>
      <c r="D5" s="88">
        <v>0</v>
      </c>
      <c r="E5" s="88">
        <v>0</v>
      </c>
      <c r="F5" s="88">
        <v>0</v>
      </c>
      <c r="G5">
        <f t="shared" ref="G5:G13" si="0">SUM(F5,D5,C5)</f>
        <v>0</v>
      </c>
      <c r="H5" s="4" t="s">
        <v>47</v>
      </c>
      <c r="I5" s="20" t="s">
        <v>10</v>
      </c>
    </row>
    <row r="6" spans="1:9" ht="14.5" x14ac:dyDescent="0.35">
      <c r="A6" s="35" t="s">
        <v>211</v>
      </c>
      <c r="B6" s="88">
        <v>10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47</v>
      </c>
      <c r="I6" s="21" t="s">
        <v>107</v>
      </c>
    </row>
    <row r="7" spans="1:9" ht="14.5" x14ac:dyDescent="0.35">
      <c r="A7" s="35" t="s">
        <v>212</v>
      </c>
      <c r="B7" s="88">
        <v>21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47</v>
      </c>
      <c r="I7" s="20" t="s">
        <v>10</v>
      </c>
    </row>
    <row r="8" spans="1:9" s="43" customFormat="1" ht="14.5" x14ac:dyDescent="0.35">
      <c r="A8" s="35" t="s">
        <v>213</v>
      </c>
      <c r="B8" s="93">
        <v>14</v>
      </c>
      <c r="C8" s="93">
        <v>19</v>
      </c>
      <c r="D8" s="93">
        <v>1</v>
      </c>
      <c r="E8" s="93">
        <v>1</v>
      </c>
      <c r="F8" s="93">
        <v>1</v>
      </c>
      <c r="G8" s="43">
        <f t="shared" si="0"/>
        <v>21</v>
      </c>
      <c r="H8" s="42" t="s">
        <v>47</v>
      </c>
      <c r="I8" s="42" t="s">
        <v>10</v>
      </c>
    </row>
    <row r="9" spans="1:9" s="43" customFormat="1" ht="14.5" x14ac:dyDescent="0.35">
      <c r="A9" s="35" t="s">
        <v>214</v>
      </c>
      <c r="B9" s="93">
        <v>8</v>
      </c>
      <c r="C9" s="93">
        <v>12</v>
      </c>
      <c r="D9" s="93">
        <v>1</v>
      </c>
      <c r="E9" s="93">
        <v>1</v>
      </c>
      <c r="F9" s="93">
        <v>1</v>
      </c>
      <c r="G9" s="43">
        <f t="shared" si="0"/>
        <v>14</v>
      </c>
      <c r="H9" s="42" t="s">
        <v>47</v>
      </c>
      <c r="I9" s="42" t="s">
        <v>10</v>
      </c>
    </row>
    <row r="10" spans="1:9" s="43" customFormat="1" ht="14.5" x14ac:dyDescent="0.35">
      <c r="A10" s="45" t="s">
        <v>215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43">
        <f t="shared" si="0"/>
        <v>0</v>
      </c>
      <c r="H10" s="42" t="s">
        <v>47</v>
      </c>
      <c r="I10" s="42" t="s">
        <v>13</v>
      </c>
    </row>
    <row r="11" spans="1:9" s="43" customFormat="1" ht="14.5" x14ac:dyDescent="0.35">
      <c r="A11" s="35" t="s">
        <v>216</v>
      </c>
      <c r="B11" s="93">
        <v>6</v>
      </c>
      <c r="C11" s="93">
        <v>5</v>
      </c>
      <c r="D11" s="93">
        <v>2</v>
      </c>
      <c r="E11" s="93">
        <v>1</v>
      </c>
      <c r="F11" s="93">
        <v>1</v>
      </c>
      <c r="G11" s="43">
        <f t="shared" si="0"/>
        <v>8</v>
      </c>
      <c r="H11" s="42" t="s">
        <v>47</v>
      </c>
      <c r="I11" s="42" t="s">
        <v>10</v>
      </c>
    </row>
    <row r="12" spans="1:9" s="43" customFormat="1" ht="14.5" x14ac:dyDescent="0.35">
      <c r="A12" s="35" t="s">
        <v>217</v>
      </c>
      <c r="B12" s="93">
        <v>0</v>
      </c>
      <c r="C12" s="93">
        <v>0</v>
      </c>
      <c r="D12" s="93">
        <v>0</v>
      </c>
      <c r="E12" s="93">
        <v>0</v>
      </c>
      <c r="F12" s="93">
        <v>0</v>
      </c>
      <c r="G12" s="43">
        <f t="shared" si="0"/>
        <v>0</v>
      </c>
      <c r="H12" s="42" t="s">
        <v>47</v>
      </c>
      <c r="I12" s="42" t="s">
        <v>10</v>
      </c>
    </row>
    <row r="13" spans="1:9" s="43" customFormat="1" ht="14.5" x14ac:dyDescent="0.35">
      <c r="A13" s="35" t="s">
        <v>218</v>
      </c>
      <c r="B13" s="93">
        <v>13</v>
      </c>
      <c r="C13" s="93">
        <v>5</v>
      </c>
      <c r="D13" s="93">
        <v>1</v>
      </c>
      <c r="E13" s="93">
        <v>1</v>
      </c>
      <c r="F13" s="93">
        <v>1</v>
      </c>
      <c r="G13" s="43">
        <f t="shared" si="0"/>
        <v>7</v>
      </c>
      <c r="H13" s="42" t="s">
        <v>47</v>
      </c>
      <c r="I13" s="42" t="s">
        <v>10</v>
      </c>
    </row>
    <row r="14" spans="1:9" s="43" customFormat="1" ht="14.5" x14ac:dyDescent="0.35">
      <c r="A14" s="35" t="s">
        <v>219</v>
      </c>
      <c r="B14" s="93">
        <v>14</v>
      </c>
      <c r="C14" s="93">
        <v>19</v>
      </c>
      <c r="D14" s="93">
        <v>3</v>
      </c>
      <c r="E14" s="93">
        <v>1</v>
      </c>
      <c r="F14" s="93">
        <v>1</v>
      </c>
      <c r="H14" s="42"/>
      <c r="I14" s="42"/>
    </row>
    <row r="15" spans="1:9" ht="14.5" x14ac:dyDescent="0.35">
      <c r="A15" s="45" t="s">
        <v>220</v>
      </c>
      <c r="B15" s="99">
        <v>5</v>
      </c>
      <c r="C15" s="99">
        <v>0</v>
      </c>
      <c r="D15" s="99">
        <v>0</v>
      </c>
      <c r="E15" s="99">
        <v>0</v>
      </c>
      <c r="F15" s="88">
        <v>0</v>
      </c>
      <c r="G15">
        <f>SUM(F15,D15,C15)</f>
        <v>0</v>
      </c>
      <c r="H15" s="4" t="s">
        <v>47</v>
      </c>
      <c r="I15" s="21" t="s">
        <v>107</v>
      </c>
    </row>
    <row r="16" spans="1:9" thickBot="1" x14ac:dyDescent="0.4">
      <c r="A16" s="54" t="s">
        <v>221</v>
      </c>
      <c r="B16" s="2">
        <v>5</v>
      </c>
      <c r="C16" s="2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60</v>
      </c>
      <c r="D17" s="102">
        <f>SUM(D5:D16)</f>
        <v>8</v>
      </c>
      <c r="E17" s="102">
        <f>SUM(E5:E16)</f>
        <v>5</v>
      </c>
      <c r="F17" s="103">
        <f>SUM(F5:F16)</f>
        <v>5</v>
      </c>
      <c r="G17">
        <f>SUM(F17,D17,C17)</f>
        <v>73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74A5-2B52-4CB7-B1EB-7F4B4BD22EDB}">
  <dimension ref="A2:L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69.816406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279</v>
      </c>
    </row>
    <row r="3" spans="1:9" ht="51.7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88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88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88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88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88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88">
        <v>1</v>
      </c>
      <c r="C27" s="88">
        <v>0</v>
      </c>
      <c r="D27" s="88">
        <v>0</v>
      </c>
      <c r="E27" s="8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88">
        <v>5</v>
      </c>
      <c r="C28" s="88">
        <v>0</v>
      </c>
      <c r="D28" s="88">
        <v>0</v>
      </c>
      <c r="E28" s="8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88">
        <v>1</v>
      </c>
      <c r="C29" s="88">
        <v>0</v>
      </c>
      <c r="D29" s="88">
        <v>0</v>
      </c>
      <c r="E29" s="8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88">
        <v>2</v>
      </c>
      <c r="C30" s="88">
        <v>0</v>
      </c>
      <c r="D30" s="88">
        <v>0</v>
      </c>
      <c r="E30" s="8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88">
        <v>2</v>
      </c>
      <c r="C31" s="88">
        <v>0</v>
      </c>
      <c r="D31" s="88">
        <v>0</v>
      </c>
      <c r="E31" s="8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88">
        <v>1</v>
      </c>
      <c r="C32" s="88">
        <v>0</v>
      </c>
      <c r="D32" s="88">
        <v>0</v>
      </c>
      <c r="E32" s="88">
        <v>0</v>
      </c>
      <c r="F32" s="8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88">
        <v>4</v>
      </c>
      <c r="C33" s="88">
        <v>0</v>
      </c>
      <c r="D33" s="88">
        <v>0</v>
      </c>
      <c r="E33" s="8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88">
        <v>7</v>
      </c>
      <c r="C34" s="88">
        <v>0</v>
      </c>
      <c r="D34" s="88">
        <v>0</v>
      </c>
      <c r="E34" s="88">
        <v>0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88">
        <v>7</v>
      </c>
      <c r="C35" s="88">
        <v>0</v>
      </c>
      <c r="D35" s="88">
        <v>0</v>
      </c>
      <c r="E35" s="8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88">
        <v>7</v>
      </c>
      <c r="C36" s="88">
        <v>0</v>
      </c>
      <c r="D36" s="88">
        <v>0</v>
      </c>
      <c r="E36" s="8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88">
        <v>6</v>
      </c>
      <c r="C37" s="88">
        <v>0</v>
      </c>
      <c r="D37" s="88">
        <v>0</v>
      </c>
      <c r="E37" s="88">
        <v>0</v>
      </c>
      <c r="F37" s="8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ht="14.5" x14ac:dyDescent="0.35">
      <c r="A38" s="15" t="s">
        <v>105</v>
      </c>
      <c r="B38" s="88">
        <v>5</v>
      </c>
      <c r="C38" s="88">
        <v>0</v>
      </c>
      <c r="D38" s="88">
        <v>0</v>
      </c>
      <c r="E38" s="88">
        <v>0</v>
      </c>
      <c r="F38" s="88">
        <v>0</v>
      </c>
      <c r="G38">
        <f t="shared" si="1"/>
        <v>0</v>
      </c>
      <c r="H38" s="4" t="s">
        <v>47</v>
      </c>
      <c r="I38" s="20" t="s">
        <v>10</v>
      </c>
    </row>
    <row r="39" spans="1:9" ht="14.5" x14ac:dyDescent="0.35">
      <c r="A39" s="11" t="s">
        <v>106</v>
      </c>
      <c r="B39" s="88">
        <v>10</v>
      </c>
      <c r="C39" s="88">
        <v>0</v>
      </c>
      <c r="D39" s="88">
        <v>0</v>
      </c>
      <c r="E39" s="88">
        <v>0</v>
      </c>
      <c r="F39" s="88">
        <v>0</v>
      </c>
      <c r="G39">
        <f t="shared" si="1"/>
        <v>0</v>
      </c>
      <c r="H39" s="4" t="s">
        <v>47</v>
      </c>
      <c r="I39" s="21" t="s">
        <v>107</v>
      </c>
    </row>
    <row r="40" spans="1:9" ht="14.5" x14ac:dyDescent="0.35">
      <c r="A40" s="11" t="s">
        <v>108</v>
      </c>
      <c r="B40" s="88">
        <v>9</v>
      </c>
      <c r="C40" s="88">
        <v>0</v>
      </c>
      <c r="D40" s="88">
        <v>0</v>
      </c>
      <c r="E40" s="88">
        <v>0</v>
      </c>
      <c r="F40" s="88">
        <v>0</v>
      </c>
      <c r="G40">
        <f t="shared" si="1"/>
        <v>0</v>
      </c>
      <c r="H40" s="4" t="s">
        <v>47</v>
      </c>
      <c r="I40" s="20" t="s">
        <v>10</v>
      </c>
    </row>
    <row r="41" spans="1:9" ht="14.5" x14ac:dyDescent="0.35">
      <c r="A41" s="11" t="s">
        <v>109</v>
      </c>
      <c r="B41" s="88">
        <v>7</v>
      </c>
      <c r="C41" s="88">
        <v>0</v>
      </c>
      <c r="D41" s="88">
        <v>0</v>
      </c>
      <c r="E41" s="88">
        <v>0</v>
      </c>
      <c r="F41" s="88">
        <v>0</v>
      </c>
      <c r="G41">
        <f t="shared" si="1"/>
        <v>0</v>
      </c>
      <c r="H41" s="4" t="s">
        <v>47</v>
      </c>
      <c r="I41" s="20" t="s">
        <v>10</v>
      </c>
    </row>
    <row r="42" spans="1:9" ht="14.5" x14ac:dyDescent="0.35">
      <c r="A42" s="11" t="s">
        <v>110</v>
      </c>
      <c r="B42" s="88">
        <v>12</v>
      </c>
      <c r="C42" s="88">
        <v>0</v>
      </c>
      <c r="D42" s="88">
        <v>0</v>
      </c>
      <c r="E42" s="88">
        <v>0</v>
      </c>
      <c r="F42" s="88">
        <v>0</v>
      </c>
      <c r="G42">
        <f t="shared" si="1"/>
        <v>0</v>
      </c>
      <c r="H42" s="4" t="s">
        <v>47</v>
      </c>
      <c r="I42" s="20" t="s">
        <v>10</v>
      </c>
    </row>
    <row r="43" spans="1:9" ht="14.5" x14ac:dyDescent="0.35">
      <c r="A43" s="11" t="s">
        <v>111</v>
      </c>
      <c r="B43" s="88">
        <v>7</v>
      </c>
      <c r="C43" s="88">
        <v>0</v>
      </c>
      <c r="D43" s="88">
        <v>0</v>
      </c>
      <c r="E43" s="88">
        <v>0</v>
      </c>
      <c r="F43" s="88">
        <v>0</v>
      </c>
      <c r="G43">
        <f t="shared" si="1"/>
        <v>0</v>
      </c>
      <c r="H43" s="4" t="s">
        <v>47</v>
      </c>
      <c r="I43" s="20" t="s">
        <v>10</v>
      </c>
    </row>
    <row r="44" spans="1:9" ht="14.5" x14ac:dyDescent="0.35">
      <c r="A44" s="15" t="s">
        <v>112</v>
      </c>
      <c r="B44" s="88">
        <v>5</v>
      </c>
      <c r="C44" s="88">
        <v>0</v>
      </c>
      <c r="D44" s="88">
        <v>0</v>
      </c>
      <c r="E44" s="88">
        <v>0</v>
      </c>
      <c r="F44" s="88">
        <v>0</v>
      </c>
      <c r="G44">
        <f t="shared" si="1"/>
        <v>0</v>
      </c>
      <c r="H44" s="4" t="s">
        <v>47</v>
      </c>
      <c r="I44" s="22" t="s">
        <v>13</v>
      </c>
    </row>
    <row r="45" spans="1:9" ht="14.5" x14ac:dyDescent="0.35">
      <c r="A45" s="15" t="s">
        <v>113</v>
      </c>
      <c r="B45" s="88">
        <v>5</v>
      </c>
      <c r="C45" s="88">
        <v>0</v>
      </c>
      <c r="D45" s="88">
        <v>0</v>
      </c>
      <c r="E45" s="88">
        <v>0</v>
      </c>
      <c r="F45" s="88">
        <v>0</v>
      </c>
      <c r="G45">
        <f t="shared" si="1"/>
        <v>0</v>
      </c>
      <c r="H45" s="4" t="s">
        <v>47</v>
      </c>
      <c r="I45" s="22" t="s">
        <v>13</v>
      </c>
    </row>
    <row r="46" spans="1:9" ht="14.5" x14ac:dyDescent="0.35">
      <c r="A46" s="15" t="s">
        <v>114</v>
      </c>
      <c r="B46" s="88">
        <v>5</v>
      </c>
      <c r="C46" s="88">
        <v>0</v>
      </c>
      <c r="D46" s="88">
        <v>0</v>
      </c>
      <c r="E46" s="88">
        <v>0</v>
      </c>
      <c r="F46" s="88">
        <v>0</v>
      </c>
      <c r="G46">
        <f t="shared" si="1"/>
        <v>0</v>
      </c>
      <c r="H46" s="4" t="s">
        <v>47</v>
      </c>
      <c r="I46" s="22" t="s">
        <v>13</v>
      </c>
    </row>
    <row r="47" spans="1:9" ht="14.5" x14ac:dyDescent="0.35">
      <c r="A47" s="11" t="s">
        <v>115</v>
      </c>
      <c r="B47" s="88">
        <v>5</v>
      </c>
      <c r="C47" s="88">
        <v>0</v>
      </c>
      <c r="D47" s="88">
        <v>0</v>
      </c>
      <c r="E47" s="88">
        <v>0</v>
      </c>
      <c r="F47" s="88">
        <v>0</v>
      </c>
      <c r="G47">
        <f t="shared" si="1"/>
        <v>0</v>
      </c>
      <c r="H47" s="4" t="s">
        <v>47</v>
      </c>
      <c r="I47" s="23" t="s">
        <v>55</v>
      </c>
    </row>
    <row r="48" spans="1:9" ht="14.5" x14ac:dyDescent="0.35">
      <c r="A48" s="15" t="s">
        <v>116</v>
      </c>
      <c r="B48" s="88">
        <v>5</v>
      </c>
      <c r="C48" s="88">
        <v>0</v>
      </c>
      <c r="D48" s="88">
        <v>0</v>
      </c>
      <c r="E48" s="88">
        <v>0</v>
      </c>
      <c r="F48" s="88">
        <v>0</v>
      </c>
      <c r="G48">
        <f t="shared" si="1"/>
        <v>0</v>
      </c>
      <c r="H48" s="4" t="s">
        <v>47</v>
      </c>
      <c r="I48" s="20" t="s">
        <v>10</v>
      </c>
    </row>
    <row r="49" spans="1:9" ht="14.5" x14ac:dyDescent="0.35">
      <c r="A49" s="11" t="s">
        <v>117</v>
      </c>
      <c r="B49" s="88">
        <v>5</v>
      </c>
      <c r="C49" s="88">
        <v>0</v>
      </c>
      <c r="D49" s="88">
        <v>0</v>
      </c>
      <c r="E49" s="88">
        <v>0</v>
      </c>
      <c r="F49" s="88">
        <v>0</v>
      </c>
      <c r="G49">
        <f t="shared" si="1"/>
        <v>0</v>
      </c>
      <c r="H49" s="4" t="s">
        <v>47</v>
      </c>
      <c r="I49" s="20" t="s">
        <v>10</v>
      </c>
    </row>
    <row r="50" spans="1:9" ht="14.5" x14ac:dyDescent="0.35">
      <c r="A50" s="11" t="s">
        <v>118</v>
      </c>
      <c r="B50" s="88">
        <v>7</v>
      </c>
      <c r="C50" s="88">
        <v>0</v>
      </c>
      <c r="D50" s="88">
        <v>0</v>
      </c>
      <c r="E50" s="88">
        <v>0</v>
      </c>
      <c r="F50" s="88">
        <v>0</v>
      </c>
      <c r="G50">
        <f t="shared" si="1"/>
        <v>0</v>
      </c>
      <c r="H50" s="4" t="s">
        <v>47</v>
      </c>
      <c r="I50" s="20" t="s">
        <v>10</v>
      </c>
    </row>
    <row r="51" spans="1:9" ht="14.5" x14ac:dyDescent="0.35">
      <c r="A51" s="11" t="s">
        <v>119</v>
      </c>
      <c r="B51" s="88">
        <v>8</v>
      </c>
      <c r="C51" s="88">
        <v>0</v>
      </c>
      <c r="D51" s="88">
        <v>0</v>
      </c>
      <c r="E51" s="88">
        <v>0</v>
      </c>
      <c r="F51" s="88">
        <v>0</v>
      </c>
      <c r="G51">
        <f t="shared" si="1"/>
        <v>0</v>
      </c>
      <c r="H51" s="4" t="s">
        <v>47</v>
      </c>
      <c r="I51" s="20" t="s">
        <v>10</v>
      </c>
    </row>
    <row r="52" spans="1:9" ht="14.5" x14ac:dyDescent="0.35">
      <c r="A52" s="11" t="s">
        <v>120</v>
      </c>
      <c r="B52" s="88">
        <v>9</v>
      </c>
      <c r="C52" s="88">
        <v>0</v>
      </c>
      <c r="D52" s="88">
        <v>0</v>
      </c>
      <c r="E52" s="88">
        <v>0</v>
      </c>
      <c r="F52" s="88">
        <v>0</v>
      </c>
      <c r="G52">
        <f t="shared" si="1"/>
        <v>0</v>
      </c>
      <c r="H52" s="4" t="s">
        <v>47</v>
      </c>
      <c r="I52" s="22" t="s">
        <v>13</v>
      </c>
    </row>
    <row r="53" spans="1:9" ht="14.5" x14ac:dyDescent="0.35">
      <c r="A53" s="11" t="s">
        <v>121</v>
      </c>
      <c r="B53" s="88">
        <v>5</v>
      </c>
      <c r="C53" s="88">
        <v>0</v>
      </c>
      <c r="D53" s="88">
        <v>0</v>
      </c>
      <c r="E53" s="88">
        <v>0</v>
      </c>
      <c r="F53" s="88">
        <v>0</v>
      </c>
      <c r="G53">
        <f t="shared" si="1"/>
        <v>0</v>
      </c>
      <c r="H53" s="4" t="s">
        <v>47</v>
      </c>
      <c r="I53" s="20" t="s">
        <v>10</v>
      </c>
    </row>
    <row r="54" spans="1:9" ht="14.5" x14ac:dyDescent="0.35">
      <c r="A54" s="15" t="s">
        <v>122</v>
      </c>
      <c r="B54" s="88">
        <v>7</v>
      </c>
      <c r="C54" s="88">
        <v>0</v>
      </c>
      <c r="D54" s="88">
        <v>0</v>
      </c>
      <c r="E54" s="88">
        <v>0</v>
      </c>
      <c r="F54" s="88">
        <v>0</v>
      </c>
      <c r="G54">
        <f t="shared" si="1"/>
        <v>0</v>
      </c>
      <c r="H54" s="4" t="s">
        <v>47</v>
      </c>
      <c r="I54" s="22" t="s">
        <v>13</v>
      </c>
    </row>
    <row r="55" spans="1:9" ht="14.5" x14ac:dyDescent="0.35">
      <c r="A55" s="11" t="s">
        <v>123</v>
      </c>
      <c r="B55" s="88">
        <v>19</v>
      </c>
      <c r="C55" s="88">
        <v>0</v>
      </c>
      <c r="D55" s="88">
        <v>0</v>
      </c>
      <c r="E55" s="88">
        <v>0</v>
      </c>
      <c r="F55" s="88">
        <v>0</v>
      </c>
      <c r="G55">
        <f t="shared" si="1"/>
        <v>0</v>
      </c>
      <c r="H55" s="4" t="s">
        <v>47</v>
      </c>
      <c r="I55" s="20" t="s">
        <v>10</v>
      </c>
    </row>
    <row r="56" spans="1:9" ht="14.5" x14ac:dyDescent="0.35">
      <c r="A56" s="11" t="s">
        <v>124</v>
      </c>
      <c r="B56" s="88">
        <v>0</v>
      </c>
      <c r="C56" s="88">
        <v>0</v>
      </c>
      <c r="D56" s="88">
        <v>0</v>
      </c>
      <c r="E56" s="88">
        <v>0</v>
      </c>
      <c r="F56" s="88">
        <v>0</v>
      </c>
      <c r="I56" s="20"/>
    </row>
    <row r="57" spans="1:9" ht="14.5" x14ac:dyDescent="0.35">
      <c r="A57" s="15" t="s">
        <v>125</v>
      </c>
      <c r="B57" s="88">
        <v>5</v>
      </c>
      <c r="C57" s="88">
        <v>0</v>
      </c>
      <c r="D57" s="88">
        <v>0</v>
      </c>
      <c r="E57" s="88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88">
        <v>6</v>
      </c>
      <c r="C58" s="88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29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5"/>
      <c r="C121" s="101">
        <f>SUM(C5:C120)</f>
        <v>0</v>
      </c>
      <c r="D121" s="102">
        <f>SUM(D5:D120)</f>
        <v>0</v>
      </c>
      <c r="E121" s="102">
        <f>SUM(E5:E120)</f>
        <v>0</v>
      </c>
      <c r="F121" s="103">
        <f>SUM(F5:F120)</f>
        <v>0</v>
      </c>
      <c r="G121">
        <f t="shared" ref="G121:G152" si="4">SUM(F121,D121,C121)</f>
        <v>0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F06A-61B1-4929-859A-1F6BC506011A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280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45" t="s">
        <v>210</v>
      </c>
      <c r="B5" s="88">
        <v>5</v>
      </c>
      <c r="C5" s="88">
        <v>0</v>
      </c>
      <c r="D5" s="88">
        <v>0</v>
      </c>
      <c r="E5" s="88">
        <v>0</v>
      </c>
      <c r="F5" s="88">
        <v>0</v>
      </c>
      <c r="G5">
        <f t="shared" ref="G5:G13" si="0">SUM(F5,D5,C5)</f>
        <v>0</v>
      </c>
      <c r="H5" s="4" t="s">
        <v>47</v>
      </c>
      <c r="I5" s="20" t="s">
        <v>10</v>
      </c>
    </row>
    <row r="6" spans="1:9" ht="14.5" x14ac:dyDescent="0.35">
      <c r="A6" s="35" t="s">
        <v>211</v>
      </c>
      <c r="B6" s="88">
        <v>10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47</v>
      </c>
      <c r="I6" s="21" t="s">
        <v>107</v>
      </c>
    </row>
    <row r="7" spans="1:9" ht="14.5" x14ac:dyDescent="0.35">
      <c r="A7" s="35" t="s">
        <v>212</v>
      </c>
      <c r="B7" s="88">
        <v>21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47</v>
      </c>
      <c r="I7" s="20" t="s">
        <v>10</v>
      </c>
    </row>
    <row r="8" spans="1:9" s="43" customFormat="1" ht="14.5" x14ac:dyDescent="0.35">
      <c r="A8" s="35" t="s">
        <v>213</v>
      </c>
      <c r="B8" s="93">
        <v>14</v>
      </c>
      <c r="C8" s="93">
        <v>19</v>
      </c>
      <c r="D8" s="93">
        <v>1</v>
      </c>
      <c r="E8" s="93">
        <v>1</v>
      </c>
      <c r="F8" s="93">
        <v>1</v>
      </c>
      <c r="G8" s="43">
        <f t="shared" si="0"/>
        <v>21</v>
      </c>
      <c r="H8" s="42" t="s">
        <v>47</v>
      </c>
      <c r="I8" s="42" t="s">
        <v>10</v>
      </c>
    </row>
    <row r="9" spans="1:9" s="43" customFormat="1" ht="14.5" x14ac:dyDescent="0.35">
      <c r="A9" s="35" t="s">
        <v>214</v>
      </c>
      <c r="B9" s="93">
        <v>8</v>
      </c>
      <c r="C9" s="93">
        <v>12</v>
      </c>
      <c r="D9" s="93">
        <v>1</v>
      </c>
      <c r="E9" s="93">
        <v>1</v>
      </c>
      <c r="F9" s="93">
        <v>1</v>
      </c>
      <c r="G9" s="43">
        <f t="shared" si="0"/>
        <v>14</v>
      </c>
      <c r="H9" s="42" t="s">
        <v>47</v>
      </c>
      <c r="I9" s="42" t="s">
        <v>10</v>
      </c>
    </row>
    <row r="10" spans="1:9" s="43" customFormat="1" ht="14.5" x14ac:dyDescent="0.35">
      <c r="A10" s="45" t="s">
        <v>215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43">
        <f t="shared" si="0"/>
        <v>0</v>
      </c>
      <c r="H10" s="42" t="s">
        <v>47</v>
      </c>
      <c r="I10" s="42" t="s">
        <v>13</v>
      </c>
    </row>
    <row r="11" spans="1:9" s="43" customFormat="1" ht="14.5" x14ac:dyDescent="0.35">
      <c r="A11" s="35" t="s">
        <v>216</v>
      </c>
      <c r="B11" s="93">
        <v>6</v>
      </c>
      <c r="C11" s="93">
        <v>5</v>
      </c>
      <c r="D11" s="93">
        <v>2</v>
      </c>
      <c r="E11" s="93">
        <v>1</v>
      </c>
      <c r="F11" s="93">
        <v>1</v>
      </c>
      <c r="G11" s="43">
        <f t="shared" si="0"/>
        <v>8</v>
      </c>
      <c r="H11" s="42" t="s">
        <v>47</v>
      </c>
      <c r="I11" s="42" t="s">
        <v>10</v>
      </c>
    </row>
    <row r="12" spans="1:9" s="43" customFormat="1" ht="14.5" x14ac:dyDescent="0.35">
      <c r="A12" s="35" t="s">
        <v>217</v>
      </c>
      <c r="B12" s="93">
        <v>0</v>
      </c>
      <c r="C12" s="93">
        <v>0</v>
      </c>
      <c r="D12" s="93">
        <v>0</v>
      </c>
      <c r="E12" s="93">
        <v>0</v>
      </c>
      <c r="F12" s="93">
        <v>0</v>
      </c>
      <c r="G12" s="43">
        <f t="shared" si="0"/>
        <v>0</v>
      </c>
      <c r="H12" s="42" t="s">
        <v>47</v>
      </c>
      <c r="I12" s="42" t="s">
        <v>10</v>
      </c>
    </row>
    <row r="13" spans="1:9" s="43" customFormat="1" ht="14.5" x14ac:dyDescent="0.35">
      <c r="A13" s="35" t="s">
        <v>218</v>
      </c>
      <c r="B13" s="93">
        <v>13</v>
      </c>
      <c r="C13" s="93">
        <v>5</v>
      </c>
      <c r="D13" s="93">
        <v>1</v>
      </c>
      <c r="E13" s="93">
        <v>1</v>
      </c>
      <c r="F13" s="93">
        <v>1</v>
      </c>
      <c r="G13" s="43">
        <f t="shared" si="0"/>
        <v>7</v>
      </c>
      <c r="H13" s="42" t="s">
        <v>47</v>
      </c>
      <c r="I13" s="42" t="s">
        <v>10</v>
      </c>
    </row>
    <row r="14" spans="1:9" s="43" customFormat="1" ht="14.5" x14ac:dyDescent="0.35">
      <c r="A14" s="35" t="s">
        <v>219</v>
      </c>
      <c r="B14" s="93">
        <v>14</v>
      </c>
      <c r="C14" s="93">
        <v>19</v>
      </c>
      <c r="D14" s="93">
        <v>3</v>
      </c>
      <c r="E14" s="93">
        <v>1</v>
      </c>
      <c r="F14" s="93">
        <v>1</v>
      </c>
      <c r="H14" s="42"/>
      <c r="I14" s="42"/>
    </row>
    <row r="15" spans="1:9" ht="14.5" x14ac:dyDescent="0.35">
      <c r="A15" s="45" t="s">
        <v>220</v>
      </c>
      <c r="B15" s="99">
        <v>5</v>
      </c>
      <c r="C15" s="99">
        <v>0</v>
      </c>
      <c r="D15" s="99">
        <v>0</v>
      </c>
      <c r="E15" s="99">
        <v>0</v>
      </c>
      <c r="F15" s="88">
        <v>0</v>
      </c>
      <c r="G15">
        <f>SUM(F15,D15,C15)</f>
        <v>0</v>
      </c>
      <c r="H15" s="4" t="s">
        <v>47</v>
      </c>
      <c r="I15" s="21" t="s">
        <v>107</v>
      </c>
    </row>
    <row r="16" spans="1:9" thickBot="1" x14ac:dyDescent="0.4">
      <c r="A16" s="54" t="s">
        <v>221</v>
      </c>
      <c r="B16" s="2">
        <v>5</v>
      </c>
      <c r="C16" s="2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60</v>
      </c>
      <c r="D17" s="102">
        <f>SUM(D5:D16)</f>
        <v>8</v>
      </c>
      <c r="E17" s="102">
        <f>SUM(E5:E16)</f>
        <v>5</v>
      </c>
      <c r="F17" s="103">
        <f>SUM(F5:F16)</f>
        <v>5</v>
      </c>
      <c r="G17">
        <f>SUM(F17,D17,C17)</f>
        <v>73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4F32-2447-40F5-87CE-A457EB787819}">
  <dimension ref="A2:L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64.26953125" customWidth="1"/>
    <col min="2" max="2" width="16.81640625" style="32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281</v>
      </c>
    </row>
    <row r="3" spans="1:9" ht="29" x14ac:dyDescent="0.35">
      <c r="A3" s="17" t="s">
        <v>71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93">
        <v>1</v>
      </c>
      <c r="C5" s="98">
        <v>0</v>
      </c>
      <c r="D5" s="98">
        <v>0</v>
      </c>
      <c r="E5" s="9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93">
        <v>1</v>
      </c>
      <c r="C6" s="98">
        <v>0</v>
      </c>
      <c r="D6" s="98">
        <v>0</v>
      </c>
      <c r="E6" s="9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93">
        <v>1</v>
      </c>
      <c r="C7" s="98">
        <v>0</v>
      </c>
      <c r="D7" s="98">
        <v>0</v>
      </c>
      <c r="E7" s="9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93">
        <v>2</v>
      </c>
      <c r="C8" s="98">
        <v>0</v>
      </c>
      <c r="D8" s="98">
        <v>0</v>
      </c>
      <c r="E8" s="9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93">
        <v>3</v>
      </c>
      <c r="C9" s="98">
        <v>0</v>
      </c>
      <c r="D9" s="98">
        <v>0</v>
      </c>
      <c r="E9" s="9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93">
        <v>2</v>
      </c>
      <c r="C10" s="98">
        <v>0</v>
      </c>
      <c r="D10" s="98">
        <v>0</v>
      </c>
      <c r="E10" s="9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93">
        <v>1</v>
      </c>
      <c r="C11" s="98">
        <v>0</v>
      </c>
      <c r="D11" s="98">
        <v>0</v>
      </c>
      <c r="E11" s="9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93">
        <v>1</v>
      </c>
      <c r="C12" s="98">
        <v>0</v>
      </c>
      <c r="D12" s="98">
        <v>0</v>
      </c>
      <c r="E12" s="9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93">
        <v>1</v>
      </c>
      <c r="C13" s="98">
        <v>0</v>
      </c>
      <c r="D13" s="98">
        <v>0</v>
      </c>
      <c r="E13" s="9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93">
        <v>1</v>
      </c>
      <c r="C14" s="98">
        <v>0</v>
      </c>
      <c r="D14" s="98">
        <v>0</v>
      </c>
      <c r="E14" s="9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93">
        <v>1</v>
      </c>
      <c r="C15" s="98">
        <v>0</v>
      </c>
      <c r="D15" s="98">
        <v>0</v>
      </c>
      <c r="E15" s="9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93">
        <v>1</v>
      </c>
      <c r="C16" s="98">
        <v>0</v>
      </c>
      <c r="D16" s="98">
        <v>0</v>
      </c>
      <c r="E16" s="9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29" x14ac:dyDescent="0.35">
      <c r="A17" s="11" t="s">
        <v>85</v>
      </c>
      <c r="B17" s="93">
        <v>1</v>
      </c>
      <c r="C17" s="98">
        <v>0</v>
      </c>
      <c r="D17" s="98">
        <v>0</v>
      </c>
      <c r="E17" s="9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93">
        <v>1</v>
      </c>
      <c r="C18" s="98">
        <v>0</v>
      </c>
      <c r="D18" s="98">
        <v>0</v>
      </c>
      <c r="E18" s="9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93">
        <v>1</v>
      </c>
      <c r="C19" s="98">
        <v>0</v>
      </c>
      <c r="D19" s="98">
        <v>0</v>
      </c>
      <c r="E19" s="9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93">
        <v>1</v>
      </c>
      <c r="C20" s="98">
        <v>0</v>
      </c>
      <c r="D20" s="98">
        <v>0</v>
      </c>
      <c r="E20" s="9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93">
        <v>1</v>
      </c>
      <c r="C21" s="98">
        <v>0</v>
      </c>
      <c r="D21" s="98">
        <v>0</v>
      </c>
      <c r="E21" s="9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93">
        <v>1</v>
      </c>
      <c r="C22" s="98">
        <v>0</v>
      </c>
      <c r="D22" s="98">
        <v>0</v>
      </c>
      <c r="E22" s="9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93">
        <v>1</v>
      </c>
      <c r="C23" s="98">
        <v>0</v>
      </c>
      <c r="D23" s="98">
        <v>0</v>
      </c>
      <c r="E23" s="9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93">
        <v>1</v>
      </c>
      <c r="C24" s="98">
        <v>0</v>
      </c>
      <c r="D24" s="98">
        <v>0</v>
      </c>
      <c r="E24" s="9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93">
        <v>1</v>
      </c>
      <c r="C25" s="98">
        <v>0</v>
      </c>
      <c r="D25" s="98">
        <v>0</v>
      </c>
      <c r="E25" s="9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93">
        <v>1</v>
      </c>
      <c r="C26" s="98">
        <v>0</v>
      </c>
      <c r="D26" s="98">
        <v>0</v>
      </c>
      <c r="E26" s="9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93">
        <v>1</v>
      </c>
      <c r="C27" s="98">
        <v>0</v>
      </c>
      <c r="D27" s="98">
        <v>0</v>
      </c>
      <c r="E27" s="9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93">
        <v>5</v>
      </c>
      <c r="C28" s="98">
        <v>0</v>
      </c>
      <c r="D28" s="98">
        <v>0</v>
      </c>
      <c r="E28" s="9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93">
        <v>1</v>
      </c>
      <c r="C29" s="98">
        <v>0</v>
      </c>
      <c r="D29" s="98">
        <v>0</v>
      </c>
      <c r="E29" s="9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93">
        <v>2</v>
      </c>
      <c r="C30" s="98">
        <v>0</v>
      </c>
      <c r="D30" s="98">
        <v>0</v>
      </c>
      <c r="E30" s="9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93">
        <v>2</v>
      </c>
      <c r="C31" s="98">
        <v>0</v>
      </c>
      <c r="D31" s="98">
        <v>0</v>
      </c>
      <c r="E31" s="9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93">
        <v>1</v>
      </c>
      <c r="C32" s="98">
        <v>0</v>
      </c>
      <c r="D32" s="98">
        <v>0</v>
      </c>
      <c r="E32" s="98">
        <v>0</v>
      </c>
      <c r="F32" s="8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93">
        <v>4</v>
      </c>
      <c r="C33" s="98">
        <v>0</v>
      </c>
      <c r="D33" s="98">
        <v>0</v>
      </c>
      <c r="E33" s="9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29" x14ac:dyDescent="0.35">
      <c r="A34" s="11" t="s">
        <v>101</v>
      </c>
      <c r="B34" s="93">
        <v>7</v>
      </c>
      <c r="C34" s="98">
        <v>0</v>
      </c>
      <c r="D34" s="98">
        <v>0</v>
      </c>
      <c r="E34" s="98">
        <v>0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93">
        <v>7</v>
      </c>
      <c r="C35" s="98">
        <v>0</v>
      </c>
      <c r="D35" s="98">
        <v>0</v>
      </c>
      <c r="E35" s="9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93">
        <v>7</v>
      </c>
      <c r="C36" s="98">
        <v>0</v>
      </c>
      <c r="D36" s="98">
        <v>0</v>
      </c>
      <c r="E36" s="9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93">
        <v>6</v>
      </c>
      <c r="C37" s="98">
        <v>0</v>
      </c>
      <c r="D37" s="98">
        <v>0</v>
      </c>
      <c r="E37" s="98">
        <v>0</v>
      </c>
      <c r="F37" s="8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ht="14.5" x14ac:dyDescent="0.35">
      <c r="A38" s="15" t="s">
        <v>105</v>
      </c>
      <c r="B38" s="93">
        <v>5</v>
      </c>
      <c r="C38" s="98">
        <v>0</v>
      </c>
      <c r="D38" s="98">
        <v>0</v>
      </c>
      <c r="E38" s="98">
        <v>0</v>
      </c>
      <c r="F38" s="88">
        <v>0</v>
      </c>
      <c r="G38">
        <f t="shared" si="1"/>
        <v>0</v>
      </c>
      <c r="H38" s="4" t="s">
        <v>47</v>
      </c>
      <c r="I38" s="20" t="s">
        <v>10</v>
      </c>
    </row>
    <row r="39" spans="1:9" ht="14.5" x14ac:dyDescent="0.35">
      <c r="A39" s="11" t="s">
        <v>106</v>
      </c>
      <c r="B39" s="93">
        <v>10</v>
      </c>
      <c r="C39" s="98">
        <v>0</v>
      </c>
      <c r="D39" s="98">
        <v>0</v>
      </c>
      <c r="E39" s="98">
        <v>0</v>
      </c>
      <c r="F39" s="88">
        <v>0</v>
      </c>
      <c r="G39">
        <f t="shared" si="1"/>
        <v>0</v>
      </c>
      <c r="H39" s="4" t="s">
        <v>47</v>
      </c>
      <c r="I39" s="21" t="s">
        <v>107</v>
      </c>
    </row>
    <row r="40" spans="1:9" ht="14.5" x14ac:dyDescent="0.35">
      <c r="A40" s="11" t="s">
        <v>108</v>
      </c>
      <c r="B40" s="93">
        <v>9</v>
      </c>
      <c r="C40" s="98">
        <v>0</v>
      </c>
      <c r="D40" s="98">
        <v>0</v>
      </c>
      <c r="E40" s="98">
        <v>0</v>
      </c>
      <c r="F40" s="88">
        <v>0</v>
      </c>
      <c r="G40">
        <f t="shared" si="1"/>
        <v>0</v>
      </c>
      <c r="H40" s="4" t="s">
        <v>47</v>
      </c>
      <c r="I40" s="20" t="s">
        <v>10</v>
      </c>
    </row>
    <row r="41" spans="1:9" ht="14.5" x14ac:dyDescent="0.35">
      <c r="A41" s="11" t="s">
        <v>109</v>
      </c>
      <c r="B41" s="93">
        <v>7</v>
      </c>
      <c r="C41" s="98">
        <v>0</v>
      </c>
      <c r="D41" s="98">
        <v>0</v>
      </c>
      <c r="E41" s="98">
        <v>0</v>
      </c>
      <c r="F41" s="88">
        <v>0</v>
      </c>
      <c r="G41">
        <f t="shared" si="1"/>
        <v>0</v>
      </c>
      <c r="H41" s="4" t="s">
        <v>47</v>
      </c>
      <c r="I41" s="20" t="s">
        <v>10</v>
      </c>
    </row>
    <row r="42" spans="1:9" s="36" customFormat="1" ht="14.5" x14ac:dyDescent="0.35">
      <c r="A42" s="35" t="s">
        <v>110</v>
      </c>
      <c r="B42" s="93">
        <v>9</v>
      </c>
      <c r="C42" s="93">
        <v>50</v>
      </c>
      <c r="D42" s="93">
        <v>4</v>
      </c>
      <c r="E42" s="93">
        <v>1</v>
      </c>
      <c r="F42" s="91">
        <v>1</v>
      </c>
      <c r="G42" s="36">
        <f t="shared" si="1"/>
        <v>55</v>
      </c>
      <c r="H42" s="32" t="s">
        <v>47</v>
      </c>
      <c r="I42" s="32" t="s">
        <v>10</v>
      </c>
    </row>
    <row r="43" spans="1:9" s="36" customFormat="1" ht="14.5" x14ac:dyDescent="0.35">
      <c r="A43" s="35" t="s">
        <v>111</v>
      </c>
      <c r="B43" s="93">
        <v>7</v>
      </c>
      <c r="C43" s="93">
        <v>24</v>
      </c>
      <c r="D43" s="93">
        <v>3</v>
      </c>
      <c r="E43" s="93">
        <v>1</v>
      </c>
      <c r="F43" s="91">
        <v>1</v>
      </c>
      <c r="G43" s="36">
        <f t="shared" si="1"/>
        <v>28</v>
      </c>
      <c r="H43" s="32" t="s">
        <v>47</v>
      </c>
      <c r="I43" s="32" t="s">
        <v>10</v>
      </c>
    </row>
    <row r="44" spans="1:9" s="36" customFormat="1" ht="14.5" x14ac:dyDescent="0.35">
      <c r="A44" s="45" t="s">
        <v>112</v>
      </c>
      <c r="B44" s="110">
        <v>5</v>
      </c>
      <c r="C44" s="110">
        <v>0</v>
      </c>
      <c r="D44" s="110">
        <v>0</v>
      </c>
      <c r="E44" s="110">
        <v>0</v>
      </c>
      <c r="F44" s="91">
        <v>0</v>
      </c>
      <c r="G44" s="36">
        <f t="shared" si="1"/>
        <v>0</v>
      </c>
      <c r="H44" s="32" t="s">
        <v>47</v>
      </c>
      <c r="I44" s="32" t="s">
        <v>13</v>
      </c>
    </row>
    <row r="45" spans="1:9" s="36" customFormat="1" ht="14.5" x14ac:dyDescent="0.35">
      <c r="A45" s="45" t="s">
        <v>113</v>
      </c>
      <c r="B45" s="91">
        <v>5</v>
      </c>
      <c r="C45" s="91">
        <v>0</v>
      </c>
      <c r="D45" s="91">
        <v>0</v>
      </c>
      <c r="E45" s="91">
        <v>0</v>
      </c>
      <c r="F45" s="91">
        <v>0</v>
      </c>
      <c r="G45" s="36">
        <f t="shared" si="1"/>
        <v>0</v>
      </c>
      <c r="H45" s="32" t="s">
        <v>47</v>
      </c>
      <c r="I45" s="32" t="s">
        <v>13</v>
      </c>
    </row>
    <row r="46" spans="1:9" s="36" customFormat="1" ht="14.5" x14ac:dyDescent="0.35">
      <c r="A46" s="45" t="s">
        <v>114</v>
      </c>
      <c r="B46" s="91">
        <v>5</v>
      </c>
      <c r="C46" s="91">
        <v>0</v>
      </c>
      <c r="D46" s="91">
        <v>0</v>
      </c>
      <c r="E46" s="91">
        <v>0</v>
      </c>
      <c r="F46" s="91">
        <v>0</v>
      </c>
      <c r="G46" s="36">
        <f t="shared" si="1"/>
        <v>0</v>
      </c>
      <c r="H46" s="32" t="s">
        <v>47</v>
      </c>
      <c r="I46" s="32" t="s">
        <v>13</v>
      </c>
    </row>
    <row r="47" spans="1:9" s="36" customFormat="1" ht="14.5" x14ac:dyDescent="0.35">
      <c r="A47" s="35" t="s">
        <v>115</v>
      </c>
      <c r="B47" s="91">
        <v>5</v>
      </c>
      <c r="C47" s="91">
        <v>0</v>
      </c>
      <c r="D47" s="91">
        <v>0</v>
      </c>
      <c r="E47" s="91">
        <v>0</v>
      </c>
      <c r="F47" s="91">
        <v>0</v>
      </c>
      <c r="G47" s="36">
        <f t="shared" si="1"/>
        <v>0</v>
      </c>
      <c r="H47" s="32" t="s">
        <v>47</v>
      </c>
      <c r="I47" s="32" t="s">
        <v>55</v>
      </c>
    </row>
    <row r="48" spans="1:9" s="36" customFormat="1" ht="14.5" x14ac:dyDescent="0.35">
      <c r="A48" s="45" t="s">
        <v>116</v>
      </c>
      <c r="B48" s="93">
        <v>7</v>
      </c>
      <c r="C48" s="93">
        <v>13</v>
      </c>
      <c r="D48" s="93">
        <v>2</v>
      </c>
      <c r="E48" s="93">
        <v>1</v>
      </c>
      <c r="F48" s="93">
        <v>1</v>
      </c>
      <c r="G48" s="36">
        <f t="shared" si="1"/>
        <v>16</v>
      </c>
      <c r="H48" s="32" t="s">
        <v>47</v>
      </c>
      <c r="I48" s="32" t="s">
        <v>10</v>
      </c>
    </row>
    <row r="49" spans="1:9" s="36" customFormat="1" ht="14.5" x14ac:dyDescent="0.35">
      <c r="A49" s="35" t="s">
        <v>117</v>
      </c>
      <c r="B49" s="93">
        <v>6</v>
      </c>
      <c r="C49" s="93">
        <v>6</v>
      </c>
      <c r="D49" s="93">
        <v>1</v>
      </c>
      <c r="E49" s="93">
        <v>1</v>
      </c>
      <c r="F49" s="93">
        <v>1</v>
      </c>
      <c r="G49" s="36">
        <f t="shared" si="1"/>
        <v>8</v>
      </c>
      <c r="H49" s="32" t="s">
        <v>47</v>
      </c>
      <c r="I49" s="32" t="s">
        <v>10</v>
      </c>
    </row>
    <row r="50" spans="1:9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36">
        <f t="shared" si="1"/>
        <v>0</v>
      </c>
      <c r="H50" s="32" t="s">
        <v>47</v>
      </c>
      <c r="I50" s="32" t="s">
        <v>10</v>
      </c>
    </row>
    <row r="51" spans="1:9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36">
        <f t="shared" si="1"/>
        <v>0</v>
      </c>
      <c r="H51" s="32" t="s">
        <v>47</v>
      </c>
      <c r="I51" s="32" t="s">
        <v>10</v>
      </c>
    </row>
    <row r="52" spans="1:9" s="36" customFormat="1" ht="14.5" x14ac:dyDescent="0.35">
      <c r="A52" s="35" t="s">
        <v>120</v>
      </c>
      <c r="B52" s="93">
        <v>10</v>
      </c>
      <c r="C52" s="93">
        <v>4</v>
      </c>
      <c r="D52" s="93">
        <v>2</v>
      </c>
      <c r="E52" s="93">
        <v>1</v>
      </c>
      <c r="F52" s="93">
        <v>1</v>
      </c>
      <c r="G52" s="36">
        <f t="shared" si="1"/>
        <v>7</v>
      </c>
      <c r="H52" s="32" t="s">
        <v>47</v>
      </c>
      <c r="I52" s="32" t="s">
        <v>13</v>
      </c>
    </row>
    <row r="53" spans="1:9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36">
        <f t="shared" si="1"/>
        <v>0</v>
      </c>
      <c r="H53" s="32" t="s">
        <v>47</v>
      </c>
      <c r="I53" s="32" t="s">
        <v>10</v>
      </c>
    </row>
    <row r="54" spans="1:9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36">
        <f t="shared" si="1"/>
        <v>0</v>
      </c>
      <c r="H54" s="32" t="s">
        <v>47</v>
      </c>
      <c r="I54" s="32" t="s">
        <v>13</v>
      </c>
    </row>
    <row r="55" spans="1:9" s="36" customFormat="1" ht="14.5" x14ac:dyDescent="0.35">
      <c r="A55" s="35" t="s">
        <v>123</v>
      </c>
      <c r="B55" s="93">
        <v>13</v>
      </c>
      <c r="C55" s="93">
        <v>32</v>
      </c>
      <c r="D55" s="93">
        <v>2</v>
      </c>
      <c r="E55" s="93">
        <v>1</v>
      </c>
      <c r="F55" s="93">
        <v>1</v>
      </c>
      <c r="G55" s="36">
        <f t="shared" si="1"/>
        <v>35</v>
      </c>
      <c r="H55" s="32" t="s">
        <v>47</v>
      </c>
      <c r="I55" s="32" t="s">
        <v>10</v>
      </c>
    </row>
    <row r="56" spans="1:9" s="36" customFormat="1" ht="14.5" x14ac:dyDescent="0.35">
      <c r="A56" s="35" t="s">
        <v>124</v>
      </c>
      <c r="B56" s="93">
        <v>13</v>
      </c>
      <c r="C56" s="93">
        <v>47</v>
      </c>
      <c r="D56" s="93">
        <v>4</v>
      </c>
      <c r="E56" s="93">
        <v>1</v>
      </c>
      <c r="F56" s="93">
        <v>1</v>
      </c>
      <c r="H56" s="32"/>
      <c r="I56" s="32"/>
    </row>
    <row r="57" spans="1:9" s="36" customFormat="1" ht="14.5" x14ac:dyDescent="0.35">
      <c r="A57" s="45" t="s">
        <v>125</v>
      </c>
      <c r="B57" s="93">
        <v>5</v>
      </c>
      <c r="C57" s="93">
        <v>0</v>
      </c>
      <c r="D57" s="93">
        <v>0</v>
      </c>
      <c r="E57" s="93">
        <v>0</v>
      </c>
      <c r="F57" s="93">
        <v>0</v>
      </c>
      <c r="G57" s="36">
        <f t="shared" ref="G57:G88" si="2">SUM(F57,D57,C57)</f>
        <v>0</v>
      </c>
      <c r="H57" s="32" t="s">
        <v>47</v>
      </c>
      <c r="I57" s="32" t="s">
        <v>107</v>
      </c>
    </row>
    <row r="58" spans="1:9" s="36" customFormat="1" ht="14.5" x14ac:dyDescent="0.35">
      <c r="A58" s="45" t="s">
        <v>126</v>
      </c>
      <c r="B58" s="93">
        <v>6</v>
      </c>
      <c r="C58" s="93">
        <v>0</v>
      </c>
      <c r="D58" s="93">
        <v>0</v>
      </c>
      <c r="E58" s="93">
        <v>0</v>
      </c>
      <c r="F58" s="93">
        <v>0</v>
      </c>
      <c r="G58" s="36">
        <f t="shared" si="2"/>
        <v>0</v>
      </c>
      <c r="H58" s="32" t="s">
        <v>47</v>
      </c>
      <c r="I58" s="32" t="s">
        <v>13</v>
      </c>
    </row>
    <row r="59" spans="1:9" s="36" customFormat="1" ht="14.5" x14ac:dyDescent="0.35">
      <c r="A59" s="35" t="s">
        <v>127</v>
      </c>
      <c r="B59" s="93">
        <v>1</v>
      </c>
      <c r="C59" s="93">
        <v>0</v>
      </c>
      <c r="D59" s="93">
        <v>0</v>
      </c>
      <c r="E59" s="93">
        <v>0</v>
      </c>
      <c r="F59" s="93">
        <v>0</v>
      </c>
      <c r="G59" s="36">
        <f t="shared" si="2"/>
        <v>0</v>
      </c>
      <c r="H59" s="32" t="s">
        <v>47</v>
      </c>
      <c r="I59" s="32" t="s">
        <v>10</v>
      </c>
    </row>
    <row r="60" spans="1:9" s="36" customFormat="1" ht="14.5" x14ac:dyDescent="0.35">
      <c r="A60" s="35" t="s">
        <v>128</v>
      </c>
      <c r="B60" s="93">
        <v>11</v>
      </c>
      <c r="C60" s="93">
        <v>0</v>
      </c>
      <c r="D60" s="93">
        <v>0</v>
      </c>
      <c r="E60" s="93">
        <v>0</v>
      </c>
      <c r="F60" s="93">
        <v>0</v>
      </c>
      <c r="G60" s="36">
        <f t="shared" si="2"/>
        <v>0</v>
      </c>
      <c r="H60" s="32" t="s">
        <v>47</v>
      </c>
      <c r="I60" s="32" t="s">
        <v>58</v>
      </c>
    </row>
    <row r="61" spans="1:9" s="36" customFormat="1" ht="14.5" x14ac:dyDescent="0.35">
      <c r="A61" s="35" t="s">
        <v>129</v>
      </c>
      <c r="B61" s="91">
        <v>15</v>
      </c>
      <c r="C61" s="91">
        <v>0</v>
      </c>
      <c r="D61" s="91">
        <v>0</v>
      </c>
      <c r="E61" s="91">
        <v>0</v>
      </c>
      <c r="F61" s="91">
        <v>0</v>
      </c>
      <c r="G61" s="36">
        <f t="shared" si="2"/>
        <v>0</v>
      </c>
      <c r="H61" s="32" t="s">
        <v>47</v>
      </c>
      <c r="I61" s="32" t="s">
        <v>10</v>
      </c>
    </row>
    <row r="62" spans="1:9" s="36" customFormat="1" ht="14.5" x14ac:dyDescent="0.35">
      <c r="A62" s="35" t="s">
        <v>130</v>
      </c>
      <c r="B62" s="91">
        <v>5</v>
      </c>
      <c r="C62" s="91">
        <v>0</v>
      </c>
      <c r="D62" s="91">
        <v>0</v>
      </c>
      <c r="E62" s="91">
        <v>0</v>
      </c>
      <c r="F62" s="91">
        <v>0</v>
      </c>
      <c r="G62" s="36">
        <f t="shared" si="2"/>
        <v>0</v>
      </c>
      <c r="H62" s="32" t="s">
        <v>47</v>
      </c>
      <c r="I62" s="32" t="s">
        <v>10</v>
      </c>
    </row>
    <row r="63" spans="1:9" s="36" customFormat="1" ht="14.5" x14ac:dyDescent="0.35">
      <c r="A63" s="35" t="s">
        <v>131</v>
      </c>
      <c r="B63" s="91">
        <v>5</v>
      </c>
      <c r="C63" s="91">
        <v>0</v>
      </c>
      <c r="D63" s="91">
        <v>0</v>
      </c>
      <c r="E63" s="91">
        <v>0</v>
      </c>
      <c r="F63" s="91">
        <v>0</v>
      </c>
      <c r="G63" s="36">
        <f t="shared" si="2"/>
        <v>0</v>
      </c>
      <c r="H63" s="32" t="s">
        <v>47</v>
      </c>
      <c r="I63" s="32" t="s">
        <v>10</v>
      </c>
    </row>
    <row r="64" spans="1:9" s="36" customFormat="1" ht="14.5" x14ac:dyDescent="0.35">
      <c r="A64" s="35" t="s">
        <v>132</v>
      </c>
      <c r="B64" s="91">
        <v>7</v>
      </c>
      <c r="C64" s="91">
        <v>0</v>
      </c>
      <c r="D64" s="91">
        <v>0</v>
      </c>
      <c r="E64" s="91">
        <v>0</v>
      </c>
      <c r="F64" s="91">
        <v>0</v>
      </c>
      <c r="G64" s="36">
        <f t="shared" si="2"/>
        <v>0</v>
      </c>
      <c r="H64" s="32" t="s">
        <v>47</v>
      </c>
      <c r="I64" s="32" t="s">
        <v>13</v>
      </c>
    </row>
    <row r="65" spans="1:9" s="36" customFormat="1" ht="14.5" x14ac:dyDescent="0.35">
      <c r="A65" s="35" t="s">
        <v>133</v>
      </c>
      <c r="B65" s="91">
        <v>7</v>
      </c>
      <c r="C65" s="91">
        <v>0</v>
      </c>
      <c r="D65" s="91">
        <v>0</v>
      </c>
      <c r="E65" s="91">
        <v>0</v>
      </c>
      <c r="F65" s="91">
        <v>0</v>
      </c>
      <c r="G65" s="36">
        <f t="shared" si="2"/>
        <v>0</v>
      </c>
      <c r="H65" s="32" t="s">
        <v>47</v>
      </c>
      <c r="I65" s="32" t="s">
        <v>13</v>
      </c>
    </row>
    <row r="66" spans="1:9" s="36" customFormat="1" ht="14.5" x14ac:dyDescent="0.35">
      <c r="A66" s="35" t="s">
        <v>134</v>
      </c>
      <c r="B66" s="91">
        <v>4</v>
      </c>
      <c r="C66" s="91">
        <v>0</v>
      </c>
      <c r="D66" s="91">
        <v>0</v>
      </c>
      <c r="E66" s="91">
        <v>0</v>
      </c>
      <c r="F66" s="91">
        <v>0</v>
      </c>
      <c r="G66" s="36">
        <f t="shared" si="2"/>
        <v>0</v>
      </c>
      <c r="H66" s="32" t="s">
        <v>47</v>
      </c>
      <c r="I66" s="32" t="s">
        <v>10</v>
      </c>
    </row>
    <row r="67" spans="1:9" ht="14.5" x14ac:dyDescent="0.35">
      <c r="A67" s="11" t="s">
        <v>135</v>
      </c>
      <c r="B67" s="91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91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91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91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91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91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91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91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91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91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91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91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91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91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91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91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91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91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91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91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91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91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91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91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91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91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91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91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91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91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91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91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91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91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91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91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91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91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29" x14ac:dyDescent="0.35">
      <c r="A105" s="15" t="s">
        <v>173</v>
      </c>
      <c r="B105" s="91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29" x14ac:dyDescent="0.35">
      <c r="A106" s="15" t="s">
        <v>174</v>
      </c>
      <c r="B106" s="91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91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91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91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91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91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91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91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91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91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91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91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91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91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111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6"/>
      <c r="C121" s="101">
        <f>SUM(C5:C120)</f>
        <v>176</v>
      </c>
      <c r="D121" s="102">
        <f>SUM(D5:D120)</f>
        <v>18</v>
      </c>
      <c r="E121" s="102">
        <f>SUM(E5:E120)</f>
        <v>7</v>
      </c>
      <c r="F121" s="103">
        <f>SUM(F5:F120)</f>
        <v>7</v>
      </c>
      <c r="G121">
        <f t="shared" ref="G121:G152" si="4">SUM(F121,D121,C121)</f>
        <v>201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1369-0C96-41FB-99C2-ADF8FDF04362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32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282</v>
      </c>
    </row>
    <row r="3" spans="1:9" ht="29" x14ac:dyDescent="0.35">
      <c r="A3" s="17" t="s">
        <v>71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45" t="s">
        <v>210</v>
      </c>
      <c r="B5" s="93">
        <v>5</v>
      </c>
      <c r="C5" s="98">
        <v>0</v>
      </c>
      <c r="D5" s="98">
        <v>0</v>
      </c>
      <c r="E5" s="98">
        <v>0</v>
      </c>
      <c r="F5" s="88">
        <v>0</v>
      </c>
      <c r="G5">
        <f t="shared" ref="G5:G13" si="0">SUM(F5,D5,C5)</f>
        <v>0</v>
      </c>
      <c r="H5" s="4" t="s">
        <v>47</v>
      </c>
      <c r="I5" s="20" t="s">
        <v>10</v>
      </c>
    </row>
    <row r="6" spans="1:9" ht="14.5" x14ac:dyDescent="0.35">
      <c r="A6" s="35" t="s">
        <v>211</v>
      </c>
      <c r="B6" s="93">
        <v>10</v>
      </c>
      <c r="C6" s="98">
        <v>0</v>
      </c>
      <c r="D6" s="98">
        <v>0</v>
      </c>
      <c r="E6" s="98">
        <v>0</v>
      </c>
      <c r="F6" s="88">
        <v>0</v>
      </c>
      <c r="G6">
        <f t="shared" si="0"/>
        <v>0</v>
      </c>
      <c r="H6" s="4" t="s">
        <v>47</v>
      </c>
      <c r="I6" s="21" t="s">
        <v>107</v>
      </c>
    </row>
    <row r="7" spans="1:9" ht="14.5" x14ac:dyDescent="0.35">
      <c r="A7" s="35" t="s">
        <v>212</v>
      </c>
      <c r="B7" s="93">
        <v>21</v>
      </c>
      <c r="C7" s="98">
        <v>0</v>
      </c>
      <c r="D7" s="98">
        <v>0</v>
      </c>
      <c r="E7" s="98">
        <v>0</v>
      </c>
      <c r="F7" s="88">
        <v>0</v>
      </c>
      <c r="G7">
        <f t="shared" si="0"/>
        <v>0</v>
      </c>
      <c r="H7" s="4" t="s">
        <v>47</v>
      </c>
      <c r="I7" s="20" t="s">
        <v>10</v>
      </c>
    </row>
    <row r="8" spans="1:9" s="36" customFormat="1" ht="14.5" x14ac:dyDescent="0.35">
      <c r="A8" s="35" t="s">
        <v>213</v>
      </c>
      <c r="B8" s="93">
        <v>9</v>
      </c>
      <c r="C8" s="93">
        <v>50</v>
      </c>
      <c r="D8" s="93">
        <v>4</v>
      </c>
      <c r="E8" s="93">
        <v>1</v>
      </c>
      <c r="F8" s="91">
        <v>1</v>
      </c>
      <c r="G8" s="36">
        <f t="shared" si="0"/>
        <v>55</v>
      </c>
      <c r="H8" s="32" t="s">
        <v>47</v>
      </c>
      <c r="I8" s="32" t="s">
        <v>10</v>
      </c>
    </row>
    <row r="9" spans="1:9" s="36" customFormat="1" ht="14.5" x14ac:dyDescent="0.35">
      <c r="A9" s="35" t="s">
        <v>214</v>
      </c>
      <c r="B9" s="93">
        <v>7</v>
      </c>
      <c r="C9" s="93">
        <v>24</v>
      </c>
      <c r="D9" s="93">
        <v>3</v>
      </c>
      <c r="E9" s="93">
        <v>1</v>
      </c>
      <c r="F9" s="91">
        <v>1</v>
      </c>
      <c r="G9" s="36">
        <f t="shared" si="0"/>
        <v>28</v>
      </c>
      <c r="H9" s="32" t="s">
        <v>47</v>
      </c>
      <c r="I9" s="32" t="s">
        <v>10</v>
      </c>
    </row>
    <row r="10" spans="1:9" s="36" customFormat="1" ht="14.5" x14ac:dyDescent="0.35">
      <c r="A10" s="45" t="s">
        <v>215</v>
      </c>
      <c r="B10" s="91">
        <v>5</v>
      </c>
      <c r="C10" s="91">
        <v>0</v>
      </c>
      <c r="D10" s="91">
        <v>0</v>
      </c>
      <c r="E10" s="91">
        <v>0</v>
      </c>
      <c r="F10" s="91">
        <v>0</v>
      </c>
      <c r="G10" s="36">
        <f t="shared" si="0"/>
        <v>0</v>
      </c>
      <c r="H10" s="32" t="s">
        <v>47</v>
      </c>
      <c r="I10" s="32" t="s">
        <v>13</v>
      </c>
    </row>
    <row r="11" spans="1:9" s="36" customFormat="1" ht="14.5" x14ac:dyDescent="0.35">
      <c r="A11" s="35" t="s">
        <v>216</v>
      </c>
      <c r="B11" s="93">
        <v>6</v>
      </c>
      <c r="C11" s="93">
        <v>6</v>
      </c>
      <c r="D11" s="93">
        <v>1</v>
      </c>
      <c r="E11" s="93">
        <v>1</v>
      </c>
      <c r="F11" s="93">
        <v>1</v>
      </c>
      <c r="G11" s="36">
        <f t="shared" si="0"/>
        <v>8</v>
      </c>
      <c r="H11" s="32" t="s">
        <v>47</v>
      </c>
      <c r="I11" s="32" t="s">
        <v>10</v>
      </c>
    </row>
    <row r="12" spans="1:9" s="36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3">
        <v>0</v>
      </c>
      <c r="F12" s="93">
        <v>0</v>
      </c>
      <c r="G12" s="36">
        <f t="shared" si="0"/>
        <v>0</v>
      </c>
      <c r="H12" s="32" t="s">
        <v>47</v>
      </c>
      <c r="I12" s="32" t="s">
        <v>10</v>
      </c>
    </row>
    <row r="13" spans="1:9" s="36" customFormat="1" ht="14.5" x14ac:dyDescent="0.35">
      <c r="A13" s="35" t="s">
        <v>218</v>
      </c>
      <c r="B13" s="93">
        <v>13</v>
      </c>
      <c r="C13" s="93">
        <v>32</v>
      </c>
      <c r="D13" s="93">
        <v>2</v>
      </c>
      <c r="E13" s="93">
        <v>1</v>
      </c>
      <c r="F13" s="93">
        <v>1</v>
      </c>
      <c r="G13" s="36">
        <f t="shared" si="0"/>
        <v>35</v>
      </c>
      <c r="H13" s="32" t="s">
        <v>47</v>
      </c>
      <c r="I13" s="32" t="s">
        <v>10</v>
      </c>
    </row>
    <row r="14" spans="1:9" s="36" customFormat="1" ht="14.5" x14ac:dyDescent="0.35">
      <c r="A14" s="35" t="s">
        <v>219</v>
      </c>
      <c r="B14" s="93">
        <v>13</v>
      </c>
      <c r="C14" s="93">
        <v>47</v>
      </c>
      <c r="D14" s="93">
        <v>4</v>
      </c>
      <c r="E14" s="93">
        <v>1</v>
      </c>
      <c r="F14" s="93">
        <v>1</v>
      </c>
      <c r="H14" s="32"/>
      <c r="I14" s="32"/>
    </row>
    <row r="15" spans="1:9" s="36" customFormat="1" ht="14.5" x14ac:dyDescent="0.35">
      <c r="A15" s="45" t="s">
        <v>220</v>
      </c>
      <c r="B15" s="93">
        <v>5</v>
      </c>
      <c r="C15" s="93">
        <v>0</v>
      </c>
      <c r="D15" s="93">
        <v>0</v>
      </c>
      <c r="E15" s="93">
        <v>0</v>
      </c>
      <c r="F15" s="93">
        <v>0</v>
      </c>
      <c r="G15" s="36">
        <f>SUM(F15,D15,C15)</f>
        <v>0</v>
      </c>
      <c r="H15" s="32" t="s">
        <v>47</v>
      </c>
      <c r="I15" s="32" t="s">
        <v>107</v>
      </c>
    </row>
    <row r="16" spans="1:9" s="36" customFormat="1" thickBot="1" x14ac:dyDescent="0.4">
      <c r="A16" s="54" t="s">
        <v>221</v>
      </c>
      <c r="B16" s="111">
        <v>5</v>
      </c>
      <c r="C16" s="111">
        <v>0</v>
      </c>
      <c r="D16" s="111">
        <v>0</v>
      </c>
      <c r="E16" s="111">
        <v>0</v>
      </c>
      <c r="F16" s="111">
        <v>0</v>
      </c>
      <c r="G16" s="36">
        <f>SUM(F16,D16,C16)</f>
        <v>0</v>
      </c>
      <c r="H16" s="32" t="s">
        <v>47</v>
      </c>
      <c r="I16" s="32" t="s">
        <v>10</v>
      </c>
    </row>
    <row r="17" spans="1:7" thickBot="1" x14ac:dyDescent="0.4">
      <c r="A17" s="15" t="s">
        <v>195</v>
      </c>
      <c r="B17" s="116"/>
      <c r="C17" s="101">
        <f>SUM(C5:C16)</f>
        <v>159</v>
      </c>
      <c r="D17" s="102">
        <f>SUM(D5:D16)</f>
        <v>14</v>
      </c>
      <c r="E17" s="102">
        <f>SUM(E5:E16)</f>
        <v>5</v>
      </c>
      <c r="F17" s="103">
        <f>SUM(F5:F16)</f>
        <v>5</v>
      </c>
      <c r="G17">
        <f>SUM(F17,D17,C17)</f>
        <v>178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2B3C-3C6C-4CA4-8CB8-E4FF2C1079B3}">
  <dimension ref="A2:M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66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13" ht="15" customHeight="1" thickBot="1" x14ac:dyDescent="0.4">
      <c r="A2" s="1" t="s">
        <v>283</v>
      </c>
    </row>
    <row r="3" spans="1:13" ht="29.5" thickBot="1" x14ac:dyDescent="0.4">
      <c r="A3" s="17" t="s">
        <v>71</v>
      </c>
      <c r="B3" s="57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7" t="s">
        <v>72</v>
      </c>
      <c r="H3" s="57" t="s">
        <v>6</v>
      </c>
      <c r="I3" s="57" t="s">
        <v>68</v>
      </c>
      <c r="J3" s="65"/>
      <c r="K3" s="65"/>
      <c r="L3" s="65"/>
      <c r="M3" s="65"/>
    </row>
    <row r="4" spans="1:13" ht="14.5" x14ac:dyDescent="0.35">
      <c r="A4" s="11"/>
      <c r="B4" s="88"/>
      <c r="C4" s="88"/>
      <c r="D4" s="88"/>
      <c r="E4" s="88"/>
      <c r="F4" s="88"/>
      <c r="G4" s="65"/>
      <c r="H4" s="82"/>
      <c r="I4" s="82"/>
      <c r="J4" s="65"/>
      <c r="K4" s="65"/>
      <c r="L4" s="65"/>
      <c r="M4" s="65"/>
    </row>
    <row r="5" spans="1:13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 s="65">
        <f t="shared" ref="G5:G36" si="0">SUM(F5,D5,C5)</f>
        <v>0</v>
      </c>
      <c r="H5" s="82" t="s">
        <v>12</v>
      </c>
      <c r="I5" s="82" t="s">
        <v>13</v>
      </c>
      <c r="J5" s="65"/>
      <c r="K5" s="65"/>
      <c r="L5" s="65"/>
      <c r="M5" s="65"/>
    </row>
    <row r="6" spans="1:13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 s="65">
        <f t="shared" si="0"/>
        <v>0</v>
      </c>
      <c r="H6" s="82" t="s">
        <v>12</v>
      </c>
      <c r="I6" s="82" t="s">
        <v>13</v>
      </c>
      <c r="J6" s="65"/>
      <c r="K6" s="65"/>
      <c r="L6" s="65"/>
      <c r="M6" s="65"/>
    </row>
    <row r="7" spans="1:13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 s="65">
        <f t="shared" si="0"/>
        <v>0</v>
      </c>
      <c r="H7" s="82" t="s">
        <v>12</v>
      </c>
      <c r="I7" s="82" t="s">
        <v>13</v>
      </c>
      <c r="J7" s="65"/>
      <c r="K7" s="65"/>
      <c r="L7" s="65"/>
      <c r="M7" s="65"/>
    </row>
    <row r="8" spans="1:13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 s="65">
        <f t="shared" si="0"/>
        <v>0</v>
      </c>
      <c r="H8" s="82" t="s">
        <v>12</v>
      </c>
      <c r="I8" s="82" t="s">
        <v>13</v>
      </c>
      <c r="J8" s="65"/>
      <c r="K8" s="65"/>
      <c r="L8" s="65"/>
      <c r="M8" s="65"/>
    </row>
    <row r="9" spans="1:13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 s="65">
        <f t="shared" si="0"/>
        <v>0</v>
      </c>
      <c r="H9" s="82" t="s">
        <v>12</v>
      </c>
      <c r="I9" s="82" t="s">
        <v>13</v>
      </c>
      <c r="J9" s="65"/>
      <c r="K9" s="65"/>
      <c r="L9" s="65"/>
      <c r="M9" s="65"/>
    </row>
    <row r="10" spans="1:13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 s="65">
        <f t="shared" si="0"/>
        <v>0</v>
      </c>
      <c r="H10" s="82" t="s">
        <v>12</v>
      </c>
      <c r="I10" s="82" t="s">
        <v>13</v>
      </c>
      <c r="J10" s="65"/>
      <c r="K10" s="65"/>
      <c r="L10" s="65"/>
      <c r="M10" s="65"/>
    </row>
    <row r="11" spans="1:13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 s="65">
        <f t="shared" si="0"/>
        <v>0</v>
      </c>
      <c r="H11" s="82" t="s">
        <v>12</v>
      </c>
      <c r="I11" s="82" t="s">
        <v>13</v>
      </c>
      <c r="J11" s="65"/>
      <c r="K11" s="65"/>
      <c r="L11" s="65"/>
      <c r="M11" s="65"/>
    </row>
    <row r="12" spans="1:13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 s="65">
        <f t="shared" si="0"/>
        <v>0</v>
      </c>
      <c r="H12" s="82" t="s">
        <v>12</v>
      </c>
      <c r="I12" s="82" t="s">
        <v>13</v>
      </c>
      <c r="J12" s="65"/>
      <c r="K12" s="65"/>
      <c r="L12" s="65"/>
      <c r="M12" s="65"/>
    </row>
    <row r="13" spans="1:13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 s="65">
        <f t="shared" si="0"/>
        <v>0</v>
      </c>
      <c r="H13" s="82" t="s">
        <v>12</v>
      </c>
      <c r="I13" s="82" t="s">
        <v>13</v>
      </c>
      <c r="J13" s="65"/>
      <c r="K13" s="65"/>
      <c r="L13" s="65"/>
      <c r="M13" s="65"/>
    </row>
    <row r="14" spans="1:13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 s="65">
        <f t="shared" si="0"/>
        <v>0</v>
      </c>
      <c r="H14" s="82" t="s">
        <v>12</v>
      </c>
      <c r="I14" s="82" t="s">
        <v>13</v>
      </c>
      <c r="J14" s="65"/>
      <c r="K14" s="65"/>
      <c r="L14" s="65"/>
      <c r="M14" s="65"/>
    </row>
    <row r="15" spans="1:13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 s="65">
        <f t="shared" si="0"/>
        <v>0</v>
      </c>
      <c r="H15" s="82" t="s">
        <v>12</v>
      </c>
      <c r="I15" s="82" t="s">
        <v>13</v>
      </c>
      <c r="J15" s="65"/>
      <c r="K15" s="65"/>
      <c r="L15" s="65"/>
      <c r="M15" s="65"/>
    </row>
    <row r="16" spans="1:13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 s="65">
        <f t="shared" si="0"/>
        <v>0</v>
      </c>
      <c r="H16" s="82" t="s">
        <v>12</v>
      </c>
      <c r="I16" s="82" t="s">
        <v>13</v>
      </c>
      <c r="J16" s="65"/>
      <c r="K16" s="65"/>
      <c r="L16" s="65"/>
      <c r="M16" s="65"/>
    </row>
    <row r="17" spans="1:13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 s="65">
        <f t="shared" si="0"/>
        <v>0</v>
      </c>
      <c r="H17" s="82" t="s">
        <v>12</v>
      </c>
      <c r="I17" s="82" t="s">
        <v>13</v>
      </c>
      <c r="J17" s="65"/>
      <c r="K17" s="65"/>
      <c r="L17" s="65"/>
      <c r="M17" s="65"/>
    </row>
    <row r="18" spans="1:13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 s="65">
        <f t="shared" si="0"/>
        <v>0</v>
      </c>
      <c r="H18" s="82" t="s">
        <v>12</v>
      </c>
      <c r="I18" s="82" t="s">
        <v>13</v>
      </c>
      <c r="J18" s="65"/>
      <c r="K18" s="65"/>
      <c r="L18" s="65"/>
      <c r="M18" s="65"/>
    </row>
    <row r="19" spans="1:13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 s="65">
        <f t="shared" si="0"/>
        <v>0</v>
      </c>
      <c r="H19" s="82" t="s">
        <v>12</v>
      </c>
      <c r="I19" s="82" t="s">
        <v>13</v>
      </c>
      <c r="J19" s="65"/>
      <c r="K19" s="65"/>
      <c r="L19" s="65"/>
      <c r="M19" s="65"/>
    </row>
    <row r="20" spans="1:13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 s="65">
        <f t="shared" si="0"/>
        <v>0</v>
      </c>
      <c r="H20" s="82" t="s">
        <v>12</v>
      </c>
      <c r="I20" s="82" t="s">
        <v>13</v>
      </c>
      <c r="J20" s="65"/>
      <c r="K20" s="65"/>
      <c r="L20" s="65"/>
      <c r="M20" s="65"/>
    </row>
    <row r="21" spans="1:13" ht="14.5" x14ac:dyDescent="0.35">
      <c r="A21" s="11" t="s">
        <v>89</v>
      </c>
      <c r="B21" s="99">
        <v>1</v>
      </c>
      <c r="C21" s="99">
        <v>0</v>
      </c>
      <c r="D21" s="99">
        <v>0</v>
      </c>
      <c r="E21" s="88">
        <v>0</v>
      </c>
      <c r="F21" s="88">
        <v>0</v>
      </c>
      <c r="G21" s="65">
        <f t="shared" si="0"/>
        <v>0</v>
      </c>
      <c r="H21" s="82" t="s">
        <v>12</v>
      </c>
      <c r="I21" s="82" t="s">
        <v>13</v>
      </c>
      <c r="J21" s="65"/>
      <c r="K21" s="65"/>
      <c r="L21" s="65"/>
      <c r="M21" s="65"/>
    </row>
    <row r="22" spans="1:13" ht="14.5" x14ac:dyDescent="0.35">
      <c r="A22" s="11" t="s">
        <v>90</v>
      </c>
      <c r="B22" s="99">
        <v>1</v>
      </c>
      <c r="C22" s="99">
        <v>0</v>
      </c>
      <c r="D22" s="99">
        <v>0</v>
      </c>
      <c r="E22" s="88">
        <v>0</v>
      </c>
      <c r="F22" s="88">
        <v>0</v>
      </c>
      <c r="G22" s="65">
        <f t="shared" si="0"/>
        <v>0</v>
      </c>
      <c r="H22" s="82" t="s">
        <v>12</v>
      </c>
      <c r="I22" s="82" t="s">
        <v>13</v>
      </c>
      <c r="J22" s="65"/>
      <c r="K22" s="65"/>
      <c r="L22" s="65"/>
      <c r="M22" s="65"/>
    </row>
    <row r="23" spans="1:13" ht="14.5" x14ac:dyDescent="0.35">
      <c r="A23" s="11" t="s">
        <v>91</v>
      </c>
      <c r="B23" s="99">
        <v>1</v>
      </c>
      <c r="C23" s="99">
        <v>0</v>
      </c>
      <c r="D23" s="99">
        <v>0</v>
      </c>
      <c r="E23" s="88">
        <v>0</v>
      </c>
      <c r="F23" s="88">
        <v>0</v>
      </c>
      <c r="G23" s="65">
        <f t="shared" si="0"/>
        <v>0</v>
      </c>
      <c r="H23" s="82" t="s">
        <v>12</v>
      </c>
      <c r="I23" s="82" t="s">
        <v>13</v>
      </c>
      <c r="J23" s="65"/>
      <c r="K23" s="65"/>
      <c r="L23" s="65"/>
      <c r="M23" s="65"/>
    </row>
    <row r="24" spans="1:13" ht="14.5" x14ac:dyDescent="0.35">
      <c r="A24" s="11" t="s">
        <v>92</v>
      </c>
      <c r="B24" s="99">
        <v>1</v>
      </c>
      <c r="C24" s="99">
        <v>0</v>
      </c>
      <c r="D24" s="99">
        <v>0</v>
      </c>
      <c r="E24" s="88">
        <v>0</v>
      </c>
      <c r="F24" s="88">
        <v>0</v>
      </c>
      <c r="G24" s="65">
        <f t="shared" si="0"/>
        <v>0</v>
      </c>
      <c r="H24" s="82" t="s">
        <v>12</v>
      </c>
      <c r="I24" s="82" t="s">
        <v>13</v>
      </c>
      <c r="J24" s="65"/>
      <c r="K24" s="65"/>
      <c r="L24" s="65"/>
      <c r="M24" s="65"/>
    </row>
    <row r="25" spans="1:13" ht="14.5" x14ac:dyDescent="0.35">
      <c r="A25" s="11" t="s">
        <v>93</v>
      </c>
      <c r="B25" s="99">
        <v>1</v>
      </c>
      <c r="C25" s="99">
        <v>0</v>
      </c>
      <c r="D25" s="99">
        <v>0</v>
      </c>
      <c r="E25" s="88">
        <v>0</v>
      </c>
      <c r="F25" s="88">
        <v>0</v>
      </c>
      <c r="G25" s="65">
        <f t="shared" si="0"/>
        <v>0</v>
      </c>
      <c r="H25" s="82" t="s">
        <v>12</v>
      </c>
      <c r="I25" s="82" t="s">
        <v>13</v>
      </c>
      <c r="J25" s="65"/>
      <c r="K25" s="65"/>
      <c r="L25" s="65"/>
      <c r="M25" s="65"/>
    </row>
    <row r="26" spans="1:13" ht="14.5" x14ac:dyDescent="0.35">
      <c r="A26" s="11" t="s">
        <v>94</v>
      </c>
      <c r="B26" s="99">
        <v>1</v>
      </c>
      <c r="C26" s="99">
        <v>0</v>
      </c>
      <c r="D26" s="99">
        <v>0</v>
      </c>
      <c r="E26" s="88">
        <v>0</v>
      </c>
      <c r="F26" s="88">
        <v>0</v>
      </c>
      <c r="G26" s="65">
        <f t="shared" si="0"/>
        <v>0</v>
      </c>
      <c r="H26" s="82" t="s">
        <v>12</v>
      </c>
      <c r="I26" s="82" t="s">
        <v>13</v>
      </c>
      <c r="J26" s="65"/>
      <c r="K26" s="65"/>
      <c r="L26" s="65"/>
      <c r="M26" s="65"/>
    </row>
    <row r="27" spans="1:13" s="38" customFormat="1" ht="14.5" x14ac:dyDescent="0.35">
      <c r="A27" s="34" t="s">
        <v>52</v>
      </c>
      <c r="B27" s="98">
        <v>1</v>
      </c>
      <c r="C27" s="98">
        <v>0</v>
      </c>
      <c r="D27" s="98">
        <v>0</v>
      </c>
      <c r="E27" s="98">
        <v>0</v>
      </c>
      <c r="F27" s="98">
        <v>0</v>
      </c>
      <c r="G27" s="66">
        <f t="shared" si="0"/>
        <v>0</v>
      </c>
      <c r="H27" s="60" t="s">
        <v>12</v>
      </c>
      <c r="I27" s="60" t="s">
        <v>13</v>
      </c>
      <c r="J27" s="66"/>
      <c r="K27" s="66"/>
      <c r="L27" s="66"/>
      <c r="M27" s="66"/>
    </row>
    <row r="28" spans="1:13" s="38" customFormat="1" ht="14.5" x14ac:dyDescent="0.35">
      <c r="A28" s="34" t="s">
        <v>95</v>
      </c>
      <c r="B28" s="98">
        <v>5</v>
      </c>
      <c r="C28" s="98">
        <v>0</v>
      </c>
      <c r="D28" s="98">
        <v>0</v>
      </c>
      <c r="E28" s="98">
        <v>0</v>
      </c>
      <c r="F28" s="98">
        <v>0</v>
      </c>
      <c r="G28" s="66">
        <f t="shared" si="0"/>
        <v>0</v>
      </c>
      <c r="H28" s="60" t="s">
        <v>12</v>
      </c>
      <c r="I28" s="60" t="s">
        <v>13</v>
      </c>
      <c r="J28" s="66"/>
      <c r="K28" s="66"/>
      <c r="L28" s="66"/>
      <c r="M28" s="66"/>
    </row>
    <row r="29" spans="1:13" s="38" customFormat="1" ht="14.5" x14ac:dyDescent="0.35">
      <c r="A29" s="34" t="s">
        <v>96</v>
      </c>
      <c r="B29" s="98">
        <v>1</v>
      </c>
      <c r="C29" s="98">
        <v>0</v>
      </c>
      <c r="D29" s="98">
        <v>0</v>
      </c>
      <c r="E29" s="98">
        <v>0</v>
      </c>
      <c r="F29" s="98">
        <v>0</v>
      </c>
      <c r="G29" s="66">
        <f t="shared" si="0"/>
        <v>0</v>
      </c>
      <c r="H29" s="60" t="s">
        <v>12</v>
      </c>
      <c r="I29" s="60" t="s">
        <v>13</v>
      </c>
      <c r="J29" s="66"/>
      <c r="K29" s="66"/>
      <c r="L29" s="66"/>
      <c r="M29" s="66"/>
    </row>
    <row r="30" spans="1:13" s="38" customFormat="1" ht="14.5" x14ac:dyDescent="0.35">
      <c r="A30" s="34" t="s">
        <v>97</v>
      </c>
      <c r="B30" s="98">
        <v>2</v>
      </c>
      <c r="C30" s="98">
        <v>0</v>
      </c>
      <c r="D30" s="98">
        <v>0</v>
      </c>
      <c r="E30" s="98">
        <v>0</v>
      </c>
      <c r="F30" s="98">
        <v>0</v>
      </c>
      <c r="G30" s="66">
        <f t="shared" si="0"/>
        <v>0</v>
      </c>
      <c r="H30" s="60" t="s">
        <v>12</v>
      </c>
      <c r="I30" s="60" t="s">
        <v>13</v>
      </c>
      <c r="J30" s="66"/>
      <c r="K30" s="66"/>
      <c r="L30" s="66"/>
      <c r="M30" s="66"/>
    </row>
    <row r="31" spans="1:13" s="38" customFormat="1" ht="14.5" x14ac:dyDescent="0.35">
      <c r="A31" s="34" t="s">
        <v>98</v>
      </c>
      <c r="B31" s="98">
        <v>2</v>
      </c>
      <c r="C31" s="98">
        <v>0</v>
      </c>
      <c r="D31" s="98">
        <v>0</v>
      </c>
      <c r="E31" s="98">
        <v>0</v>
      </c>
      <c r="F31" s="98">
        <v>0</v>
      </c>
      <c r="G31" s="66">
        <f t="shared" si="0"/>
        <v>0</v>
      </c>
      <c r="H31" s="60" t="s">
        <v>12</v>
      </c>
      <c r="I31" s="60" t="s">
        <v>39</v>
      </c>
      <c r="J31" s="66"/>
      <c r="K31" s="66"/>
      <c r="L31" s="66"/>
      <c r="M31" s="66"/>
    </row>
    <row r="32" spans="1:13" s="38" customFormat="1" ht="14.5" x14ac:dyDescent="0.35">
      <c r="A32" s="34" t="s">
        <v>99</v>
      </c>
      <c r="B32" s="98">
        <v>1</v>
      </c>
      <c r="C32" s="98">
        <v>0</v>
      </c>
      <c r="D32" s="98">
        <v>0</v>
      </c>
      <c r="E32" s="98">
        <v>0</v>
      </c>
      <c r="F32" s="98">
        <v>0</v>
      </c>
      <c r="G32" s="66">
        <f t="shared" si="0"/>
        <v>0</v>
      </c>
      <c r="H32" s="60" t="s">
        <v>12</v>
      </c>
      <c r="I32" s="60" t="s">
        <v>39</v>
      </c>
      <c r="J32" s="66" t="s">
        <v>45</v>
      </c>
      <c r="K32" s="67" t="e">
        <f>SUM(#REF!)</f>
        <v>#REF!</v>
      </c>
      <c r="L32" s="66"/>
      <c r="M32" s="66"/>
    </row>
    <row r="33" spans="1:13" s="38" customFormat="1" ht="29" x14ac:dyDescent="0.35">
      <c r="A33" s="39" t="s">
        <v>242</v>
      </c>
      <c r="B33" s="98">
        <v>4</v>
      </c>
      <c r="C33" s="98">
        <v>0</v>
      </c>
      <c r="D33" s="98">
        <v>0</v>
      </c>
      <c r="E33" s="98">
        <v>0</v>
      </c>
      <c r="F33" s="98">
        <v>0</v>
      </c>
      <c r="G33" s="66">
        <f t="shared" si="0"/>
        <v>0</v>
      </c>
      <c r="H33" s="60" t="s">
        <v>47</v>
      </c>
      <c r="I33" s="68" t="s">
        <v>58</v>
      </c>
      <c r="J33" s="66"/>
      <c r="K33" s="66"/>
      <c r="L33" s="66"/>
      <c r="M33" s="66"/>
    </row>
    <row r="34" spans="1:13" s="38" customFormat="1" ht="29" x14ac:dyDescent="0.35">
      <c r="A34" s="34" t="s">
        <v>243</v>
      </c>
      <c r="B34" s="98">
        <v>7</v>
      </c>
      <c r="C34" s="98">
        <v>0</v>
      </c>
      <c r="D34" s="98">
        <v>0</v>
      </c>
      <c r="E34" s="98">
        <v>0</v>
      </c>
      <c r="F34" s="98">
        <v>0</v>
      </c>
      <c r="G34" s="66">
        <f t="shared" si="0"/>
        <v>0</v>
      </c>
      <c r="H34" s="60" t="s">
        <v>47</v>
      </c>
      <c r="I34" s="69" t="s">
        <v>10</v>
      </c>
      <c r="J34" s="66"/>
      <c r="K34" s="66"/>
      <c r="L34" s="66"/>
      <c r="M34" s="66"/>
    </row>
    <row r="35" spans="1:13" s="38" customFormat="1" ht="14.5" x14ac:dyDescent="0.35">
      <c r="A35" s="34" t="s">
        <v>244</v>
      </c>
      <c r="B35" s="98">
        <v>7</v>
      </c>
      <c r="C35" s="98">
        <v>0</v>
      </c>
      <c r="D35" s="98">
        <v>0</v>
      </c>
      <c r="E35" s="98">
        <v>0</v>
      </c>
      <c r="F35" s="98">
        <v>0</v>
      </c>
      <c r="G35" s="66">
        <f t="shared" si="0"/>
        <v>0</v>
      </c>
      <c r="H35" s="60" t="s">
        <v>47</v>
      </c>
      <c r="I35" s="69" t="s">
        <v>10</v>
      </c>
      <c r="J35" s="66"/>
      <c r="K35" s="66"/>
      <c r="L35" s="66"/>
      <c r="M35" s="66"/>
    </row>
    <row r="36" spans="1:13" s="43" customFormat="1" ht="14.5" x14ac:dyDescent="0.35">
      <c r="A36" s="41" t="s">
        <v>245</v>
      </c>
      <c r="B36" s="93">
        <v>7</v>
      </c>
      <c r="C36" s="93">
        <v>0</v>
      </c>
      <c r="D36" s="93">
        <v>0</v>
      </c>
      <c r="E36" s="93">
        <v>0</v>
      </c>
      <c r="F36" s="93">
        <v>0</v>
      </c>
      <c r="G36" s="70">
        <f t="shared" si="0"/>
        <v>0</v>
      </c>
      <c r="H36" s="59" t="s">
        <v>47</v>
      </c>
      <c r="I36" s="59" t="s">
        <v>10</v>
      </c>
      <c r="J36" s="70"/>
      <c r="K36" s="70"/>
      <c r="L36" s="70"/>
      <c r="M36" s="70"/>
    </row>
    <row r="37" spans="1:13" s="43" customFormat="1" ht="14.5" x14ac:dyDescent="0.35">
      <c r="A37" s="41" t="s">
        <v>222</v>
      </c>
      <c r="B37" s="93">
        <v>6</v>
      </c>
      <c r="C37" s="93">
        <v>0</v>
      </c>
      <c r="D37" s="93">
        <v>0</v>
      </c>
      <c r="E37" s="93">
        <v>0</v>
      </c>
      <c r="F37" s="93">
        <v>0</v>
      </c>
      <c r="G37" s="70">
        <f t="shared" ref="G37:G68" si="1">SUM(F37,D37,C37)</f>
        <v>0</v>
      </c>
      <c r="H37" s="59" t="s">
        <v>47</v>
      </c>
      <c r="I37" s="59" t="s">
        <v>10</v>
      </c>
      <c r="J37" s="70"/>
      <c r="K37" s="70"/>
      <c r="L37" s="70"/>
      <c r="M37" s="70"/>
    </row>
    <row r="38" spans="1:13" s="43" customFormat="1" ht="14.5" x14ac:dyDescent="0.35">
      <c r="A38" s="44" t="s">
        <v>223</v>
      </c>
      <c r="B38" s="93">
        <v>5</v>
      </c>
      <c r="C38" s="93">
        <v>0</v>
      </c>
      <c r="D38" s="93">
        <v>0</v>
      </c>
      <c r="E38" s="93">
        <v>0</v>
      </c>
      <c r="F38" s="93">
        <v>0</v>
      </c>
      <c r="G38" s="70">
        <f t="shared" si="1"/>
        <v>0</v>
      </c>
      <c r="H38" s="59" t="s">
        <v>47</v>
      </c>
      <c r="I38" s="59" t="s">
        <v>10</v>
      </c>
      <c r="J38" s="70"/>
      <c r="K38" s="70"/>
      <c r="L38" s="70"/>
      <c r="M38" s="70"/>
    </row>
    <row r="39" spans="1:13" s="43" customFormat="1" ht="14.5" x14ac:dyDescent="0.35">
      <c r="A39" s="41" t="s">
        <v>224</v>
      </c>
      <c r="B39" s="93">
        <v>10</v>
      </c>
      <c r="C39" s="93">
        <v>2</v>
      </c>
      <c r="D39" s="93">
        <v>1</v>
      </c>
      <c r="E39" s="93">
        <v>1</v>
      </c>
      <c r="F39" s="93">
        <v>1</v>
      </c>
      <c r="G39" s="70">
        <f t="shared" si="1"/>
        <v>4</v>
      </c>
      <c r="H39" s="59" t="s">
        <v>47</v>
      </c>
      <c r="I39" s="59" t="s">
        <v>107</v>
      </c>
      <c r="J39" s="70"/>
      <c r="K39" s="70"/>
      <c r="L39" s="70"/>
      <c r="M39" s="70"/>
    </row>
    <row r="40" spans="1:13" s="43" customFormat="1" ht="14.5" x14ac:dyDescent="0.35">
      <c r="A40" s="41" t="s">
        <v>225</v>
      </c>
      <c r="B40" s="93">
        <v>9</v>
      </c>
      <c r="C40" s="93">
        <v>0</v>
      </c>
      <c r="D40" s="93">
        <v>0</v>
      </c>
      <c r="E40" s="93">
        <v>0</v>
      </c>
      <c r="F40" s="93">
        <v>0</v>
      </c>
      <c r="G40" s="70">
        <f t="shared" si="1"/>
        <v>0</v>
      </c>
      <c r="H40" s="59" t="s">
        <v>47</v>
      </c>
      <c r="I40" s="59" t="s">
        <v>10</v>
      </c>
      <c r="J40" s="70"/>
      <c r="K40" s="70"/>
      <c r="L40" s="70"/>
      <c r="M40" s="70"/>
    </row>
    <row r="41" spans="1:13" s="43" customFormat="1" ht="14.5" x14ac:dyDescent="0.35">
      <c r="A41" s="41" t="s">
        <v>226</v>
      </c>
      <c r="B41" s="93">
        <v>7</v>
      </c>
      <c r="C41" s="93">
        <v>0</v>
      </c>
      <c r="D41" s="93">
        <v>0</v>
      </c>
      <c r="E41" s="93">
        <v>0</v>
      </c>
      <c r="F41" s="93">
        <v>0</v>
      </c>
      <c r="G41" s="70">
        <f t="shared" si="1"/>
        <v>0</v>
      </c>
      <c r="H41" s="59" t="s">
        <v>47</v>
      </c>
      <c r="I41" s="59" t="s">
        <v>10</v>
      </c>
      <c r="J41" s="70"/>
      <c r="K41" s="70"/>
      <c r="L41" s="70"/>
      <c r="M41" s="70"/>
    </row>
    <row r="42" spans="1:13" s="43" customFormat="1" ht="14.5" x14ac:dyDescent="0.35">
      <c r="A42" s="41" t="s">
        <v>227</v>
      </c>
      <c r="B42" s="93">
        <v>12</v>
      </c>
      <c r="C42" s="93">
        <v>7</v>
      </c>
      <c r="D42" s="93">
        <v>1</v>
      </c>
      <c r="E42" s="93">
        <v>1</v>
      </c>
      <c r="F42" s="93">
        <v>1</v>
      </c>
      <c r="G42" s="70">
        <f t="shared" si="1"/>
        <v>9</v>
      </c>
      <c r="H42" s="59" t="s">
        <v>47</v>
      </c>
      <c r="I42" s="59" t="s">
        <v>10</v>
      </c>
      <c r="J42" s="70"/>
      <c r="K42" s="70"/>
      <c r="L42" s="70"/>
      <c r="M42" s="70"/>
    </row>
    <row r="43" spans="1:13" s="43" customFormat="1" ht="14.5" x14ac:dyDescent="0.35">
      <c r="A43" s="41" t="s">
        <v>228</v>
      </c>
      <c r="B43" s="93">
        <v>8</v>
      </c>
      <c r="C43" s="93">
        <v>5</v>
      </c>
      <c r="D43" s="93">
        <v>1</v>
      </c>
      <c r="E43" s="93">
        <v>1</v>
      </c>
      <c r="F43" s="93">
        <v>1</v>
      </c>
      <c r="G43" s="70">
        <f t="shared" si="1"/>
        <v>7</v>
      </c>
      <c r="H43" s="59" t="s">
        <v>47</v>
      </c>
      <c r="I43" s="59" t="s">
        <v>10</v>
      </c>
      <c r="J43" s="70"/>
      <c r="K43" s="70"/>
      <c r="L43" s="70"/>
      <c r="M43" s="70"/>
    </row>
    <row r="44" spans="1:13" s="43" customFormat="1" ht="14.5" x14ac:dyDescent="0.35">
      <c r="A44" s="44" t="s">
        <v>229</v>
      </c>
      <c r="B44" s="93">
        <v>5</v>
      </c>
      <c r="C44" s="93">
        <v>0</v>
      </c>
      <c r="D44" s="93">
        <v>0</v>
      </c>
      <c r="E44" s="93">
        <v>0</v>
      </c>
      <c r="F44" s="93">
        <v>0</v>
      </c>
      <c r="G44" s="70">
        <f t="shared" si="1"/>
        <v>0</v>
      </c>
      <c r="H44" s="59" t="s">
        <v>47</v>
      </c>
      <c r="I44" s="59" t="s">
        <v>13</v>
      </c>
      <c r="J44" s="70"/>
      <c r="K44" s="70"/>
      <c r="L44" s="70"/>
      <c r="M44" s="70"/>
    </row>
    <row r="45" spans="1:13" s="43" customFormat="1" ht="14.5" x14ac:dyDescent="0.35">
      <c r="A45" s="44" t="s">
        <v>230</v>
      </c>
      <c r="B45" s="93">
        <v>5</v>
      </c>
      <c r="C45" s="93">
        <v>0</v>
      </c>
      <c r="D45" s="93">
        <v>0</v>
      </c>
      <c r="E45" s="93">
        <v>0</v>
      </c>
      <c r="F45" s="93">
        <v>0</v>
      </c>
      <c r="G45" s="70">
        <f t="shared" si="1"/>
        <v>0</v>
      </c>
      <c r="H45" s="59" t="s">
        <v>47</v>
      </c>
      <c r="I45" s="59" t="s">
        <v>13</v>
      </c>
      <c r="J45" s="70"/>
      <c r="K45" s="70"/>
      <c r="L45" s="70"/>
      <c r="M45" s="70"/>
    </row>
    <row r="46" spans="1:13" s="43" customFormat="1" ht="14.5" x14ac:dyDescent="0.35">
      <c r="A46" s="44" t="s">
        <v>231</v>
      </c>
      <c r="B46" s="93">
        <v>5</v>
      </c>
      <c r="C46" s="93">
        <v>0</v>
      </c>
      <c r="D46" s="93">
        <v>0</v>
      </c>
      <c r="E46" s="93">
        <v>0</v>
      </c>
      <c r="F46" s="93">
        <v>0</v>
      </c>
      <c r="G46" s="70">
        <f t="shared" si="1"/>
        <v>0</v>
      </c>
      <c r="H46" s="59" t="s">
        <v>47</v>
      </c>
      <c r="I46" s="59" t="s">
        <v>13</v>
      </c>
      <c r="J46" s="70"/>
      <c r="K46" s="70"/>
      <c r="L46" s="70"/>
      <c r="M46" s="70"/>
    </row>
    <row r="47" spans="1:13" s="43" customFormat="1" ht="14.5" x14ac:dyDescent="0.35">
      <c r="A47" s="41" t="s">
        <v>232</v>
      </c>
      <c r="B47" s="93">
        <v>5</v>
      </c>
      <c r="C47" s="93">
        <v>0</v>
      </c>
      <c r="D47" s="93">
        <v>0</v>
      </c>
      <c r="E47" s="93">
        <v>0</v>
      </c>
      <c r="F47" s="93">
        <v>0</v>
      </c>
      <c r="G47" s="70">
        <f t="shared" si="1"/>
        <v>0</v>
      </c>
      <c r="H47" s="59" t="s">
        <v>47</v>
      </c>
      <c r="I47" s="59" t="s">
        <v>55</v>
      </c>
      <c r="J47" s="70"/>
      <c r="K47" s="70"/>
      <c r="L47" s="70"/>
      <c r="M47" s="70"/>
    </row>
    <row r="48" spans="1:13" s="43" customFormat="1" ht="14.5" x14ac:dyDescent="0.35">
      <c r="A48" s="44" t="s">
        <v>233</v>
      </c>
      <c r="B48" s="93">
        <v>6</v>
      </c>
      <c r="C48" s="93">
        <v>1</v>
      </c>
      <c r="D48" s="93">
        <v>1</v>
      </c>
      <c r="E48" s="94">
        <v>1</v>
      </c>
      <c r="F48" s="94">
        <v>2</v>
      </c>
      <c r="G48" s="70">
        <f t="shared" si="1"/>
        <v>4</v>
      </c>
      <c r="H48" s="59" t="s">
        <v>47</v>
      </c>
      <c r="I48" s="59" t="s">
        <v>10</v>
      </c>
      <c r="J48" s="70"/>
      <c r="K48" s="70"/>
      <c r="L48" s="70"/>
      <c r="M48" s="70"/>
    </row>
    <row r="49" spans="1:13" s="43" customFormat="1" ht="14.5" x14ac:dyDescent="0.35">
      <c r="A49" s="41" t="s">
        <v>234</v>
      </c>
      <c r="B49" s="93">
        <v>6</v>
      </c>
      <c r="C49" s="93">
        <v>2</v>
      </c>
      <c r="D49" s="93">
        <v>1</v>
      </c>
      <c r="E49" s="93">
        <v>1</v>
      </c>
      <c r="F49" s="93">
        <v>1</v>
      </c>
      <c r="G49" s="70">
        <f t="shared" si="1"/>
        <v>4</v>
      </c>
      <c r="H49" s="59" t="s">
        <v>47</v>
      </c>
      <c r="I49" s="59" t="s">
        <v>10</v>
      </c>
      <c r="J49" s="70"/>
      <c r="K49" s="70"/>
      <c r="L49" s="70"/>
      <c r="M49" s="70"/>
    </row>
    <row r="50" spans="1:13" s="43" customFormat="1" ht="14.5" x14ac:dyDescent="0.35">
      <c r="A50" s="41" t="s">
        <v>235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70">
        <f t="shared" si="1"/>
        <v>0</v>
      </c>
      <c r="H50" s="59" t="s">
        <v>47</v>
      </c>
      <c r="I50" s="59" t="s">
        <v>10</v>
      </c>
      <c r="J50" s="70"/>
      <c r="K50" s="70"/>
      <c r="L50" s="70"/>
      <c r="M50" s="70"/>
    </row>
    <row r="51" spans="1:13" s="43" customFormat="1" ht="14.5" x14ac:dyDescent="0.35">
      <c r="A51" s="41" t="s">
        <v>236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70">
        <f t="shared" si="1"/>
        <v>0</v>
      </c>
      <c r="H51" s="59" t="s">
        <v>47</v>
      </c>
      <c r="I51" s="59" t="s">
        <v>10</v>
      </c>
      <c r="J51" s="70"/>
      <c r="K51" s="70"/>
      <c r="L51" s="70"/>
      <c r="M51" s="70"/>
    </row>
    <row r="52" spans="1:13" s="43" customFormat="1" ht="14.5" x14ac:dyDescent="0.35">
      <c r="A52" s="41" t="s">
        <v>237</v>
      </c>
      <c r="B52" s="93">
        <v>6</v>
      </c>
      <c r="C52" s="93">
        <v>2</v>
      </c>
      <c r="D52" s="93">
        <v>1</v>
      </c>
      <c r="E52" s="93">
        <v>1</v>
      </c>
      <c r="F52" s="93">
        <v>1</v>
      </c>
      <c r="G52" s="70">
        <f t="shared" si="1"/>
        <v>4</v>
      </c>
      <c r="H52" s="59" t="s">
        <v>47</v>
      </c>
      <c r="I52" s="59" t="s">
        <v>13</v>
      </c>
      <c r="J52" s="70"/>
      <c r="K52" s="70"/>
      <c r="L52" s="70"/>
      <c r="M52" s="70"/>
    </row>
    <row r="53" spans="1:13" s="43" customFormat="1" ht="14.5" x14ac:dyDescent="0.35">
      <c r="A53" s="41" t="s">
        <v>238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70">
        <f t="shared" si="1"/>
        <v>0</v>
      </c>
      <c r="H53" s="59" t="s">
        <v>47</v>
      </c>
      <c r="I53" s="59" t="s">
        <v>10</v>
      </c>
      <c r="J53" s="70"/>
      <c r="K53" s="70"/>
      <c r="L53" s="70"/>
      <c r="M53" s="70"/>
    </row>
    <row r="54" spans="1:13" s="43" customFormat="1" ht="14.5" x14ac:dyDescent="0.35">
      <c r="A54" s="44" t="s">
        <v>239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70">
        <f t="shared" si="1"/>
        <v>0</v>
      </c>
      <c r="H54" s="59" t="s">
        <v>47</v>
      </c>
      <c r="I54" s="59" t="s">
        <v>13</v>
      </c>
      <c r="J54" s="70"/>
      <c r="K54" s="70"/>
      <c r="L54" s="70"/>
      <c r="M54" s="70"/>
    </row>
    <row r="55" spans="1:13" s="43" customFormat="1" ht="14.5" x14ac:dyDescent="0.35">
      <c r="A55" s="41" t="s">
        <v>240</v>
      </c>
      <c r="B55" s="93">
        <v>14</v>
      </c>
      <c r="C55" s="93">
        <v>4</v>
      </c>
      <c r="D55" s="93">
        <v>1</v>
      </c>
      <c r="E55" s="93">
        <v>1</v>
      </c>
      <c r="F55" s="93">
        <v>1</v>
      </c>
      <c r="G55" s="70">
        <f t="shared" si="1"/>
        <v>6</v>
      </c>
      <c r="H55" s="59" t="s">
        <v>47</v>
      </c>
      <c r="I55" s="59" t="s">
        <v>10</v>
      </c>
      <c r="J55" s="70"/>
      <c r="K55" s="70"/>
      <c r="L55" s="70"/>
      <c r="M55" s="70"/>
    </row>
    <row r="56" spans="1:13" s="43" customFormat="1" ht="14.5" x14ac:dyDescent="0.35">
      <c r="A56" s="41" t="s">
        <v>246</v>
      </c>
      <c r="B56" s="93">
        <v>13</v>
      </c>
      <c r="C56" s="93">
        <v>10</v>
      </c>
      <c r="D56" s="93">
        <v>1</v>
      </c>
      <c r="E56" s="93">
        <v>1</v>
      </c>
      <c r="F56" s="93">
        <v>1</v>
      </c>
      <c r="G56" s="70"/>
      <c r="H56" s="59"/>
      <c r="I56" s="59"/>
      <c r="J56" s="70"/>
      <c r="K56" s="70"/>
      <c r="L56" s="70"/>
      <c r="M56" s="70"/>
    </row>
    <row r="57" spans="1:13" s="38" customFormat="1" ht="14.5" x14ac:dyDescent="0.35">
      <c r="A57" s="39" t="s">
        <v>247</v>
      </c>
      <c r="B57" s="98">
        <v>5</v>
      </c>
      <c r="C57" s="98">
        <v>0</v>
      </c>
      <c r="D57" s="98">
        <v>0</v>
      </c>
      <c r="E57" s="98">
        <v>0</v>
      </c>
      <c r="F57" s="98">
        <v>0</v>
      </c>
      <c r="G57" s="66">
        <f t="shared" ref="G57:G88" si="2">SUM(F57,D57,C57)</f>
        <v>0</v>
      </c>
      <c r="H57" s="60" t="s">
        <v>47</v>
      </c>
      <c r="I57" s="71" t="s">
        <v>107</v>
      </c>
      <c r="J57" s="66"/>
      <c r="K57" s="66"/>
      <c r="L57" s="66"/>
      <c r="M57" s="66"/>
    </row>
    <row r="58" spans="1:13" s="38" customFormat="1" ht="14.5" x14ac:dyDescent="0.35">
      <c r="A58" s="39" t="s">
        <v>248</v>
      </c>
      <c r="B58" s="98">
        <v>6</v>
      </c>
      <c r="C58" s="98">
        <v>0</v>
      </c>
      <c r="D58" s="98">
        <v>0</v>
      </c>
      <c r="E58" s="98">
        <v>0</v>
      </c>
      <c r="F58" s="98">
        <v>0</v>
      </c>
      <c r="G58" s="66">
        <f t="shared" si="2"/>
        <v>0</v>
      </c>
      <c r="H58" s="60" t="s">
        <v>47</v>
      </c>
      <c r="I58" s="72" t="s">
        <v>13</v>
      </c>
      <c r="J58" s="66"/>
      <c r="K58" s="66"/>
      <c r="L58" s="66"/>
      <c r="M58" s="66"/>
    </row>
    <row r="59" spans="1:13" ht="14.5" x14ac:dyDescent="0.35">
      <c r="A59" s="11" t="s">
        <v>127</v>
      </c>
      <c r="B59" s="99">
        <v>1</v>
      </c>
      <c r="C59" s="99">
        <v>0</v>
      </c>
      <c r="D59" s="99">
        <v>0</v>
      </c>
      <c r="E59" s="88">
        <v>0</v>
      </c>
      <c r="F59" s="88">
        <v>0</v>
      </c>
      <c r="G59" s="65">
        <f t="shared" si="2"/>
        <v>0</v>
      </c>
      <c r="H59" s="82" t="s">
        <v>47</v>
      </c>
      <c r="I59" s="73" t="s">
        <v>10</v>
      </c>
      <c r="J59" s="65"/>
      <c r="K59" s="65"/>
      <c r="L59" s="65"/>
      <c r="M59" s="65"/>
    </row>
    <row r="60" spans="1:13" ht="14.5" x14ac:dyDescent="0.35">
      <c r="A60" s="11" t="s">
        <v>128</v>
      </c>
      <c r="B60" s="99">
        <v>11</v>
      </c>
      <c r="C60" s="99">
        <v>0</v>
      </c>
      <c r="D60" s="99">
        <v>0</v>
      </c>
      <c r="E60" s="88">
        <v>0</v>
      </c>
      <c r="F60" s="88">
        <v>0</v>
      </c>
      <c r="G60" s="65">
        <f t="shared" si="2"/>
        <v>0</v>
      </c>
      <c r="H60" s="82" t="s">
        <v>47</v>
      </c>
      <c r="I60" s="74" t="s">
        <v>58</v>
      </c>
      <c r="J60" s="65"/>
      <c r="K60" s="65"/>
      <c r="L60" s="65"/>
      <c r="M60" s="65"/>
    </row>
    <row r="61" spans="1:13" ht="14.5" x14ac:dyDescent="0.35">
      <c r="A61" s="11" t="s">
        <v>129</v>
      </c>
      <c r="B61" s="99">
        <v>15</v>
      </c>
      <c r="C61" s="99">
        <v>0</v>
      </c>
      <c r="D61" s="99">
        <v>0</v>
      </c>
      <c r="E61" s="88">
        <v>0</v>
      </c>
      <c r="F61" s="88">
        <v>0</v>
      </c>
      <c r="G61" s="65">
        <f t="shared" si="2"/>
        <v>0</v>
      </c>
      <c r="H61" s="82" t="s">
        <v>47</v>
      </c>
      <c r="I61" s="73" t="s">
        <v>10</v>
      </c>
      <c r="J61" s="65"/>
      <c r="K61" s="65"/>
      <c r="L61" s="65"/>
      <c r="M61" s="65"/>
    </row>
    <row r="62" spans="1:13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 s="65">
        <f t="shared" si="2"/>
        <v>0</v>
      </c>
      <c r="H62" s="82" t="s">
        <v>47</v>
      </c>
      <c r="I62" s="73" t="s">
        <v>10</v>
      </c>
      <c r="J62" s="65"/>
      <c r="K62" s="65"/>
      <c r="L62" s="65"/>
      <c r="M62" s="65"/>
    </row>
    <row r="63" spans="1:13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 s="65">
        <f t="shared" si="2"/>
        <v>0</v>
      </c>
      <c r="H63" s="82" t="s">
        <v>47</v>
      </c>
      <c r="I63" s="73" t="s">
        <v>10</v>
      </c>
      <c r="J63" s="65"/>
      <c r="K63" s="65"/>
      <c r="L63" s="65"/>
      <c r="M63" s="65"/>
    </row>
    <row r="64" spans="1:13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 s="65">
        <f t="shared" si="2"/>
        <v>0</v>
      </c>
      <c r="H64" s="82" t="s">
        <v>47</v>
      </c>
      <c r="I64" s="75" t="s">
        <v>13</v>
      </c>
      <c r="J64" s="65"/>
      <c r="K64" s="65"/>
      <c r="L64" s="65"/>
      <c r="M64" s="65"/>
    </row>
    <row r="65" spans="1:13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 s="65">
        <f t="shared" si="2"/>
        <v>0</v>
      </c>
      <c r="H65" s="82" t="s">
        <v>47</v>
      </c>
      <c r="I65" s="75" t="s">
        <v>13</v>
      </c>
      <c r="J65" s="65"/>
      <c r="K65" s="65"/>
      <c r="L65" s="65"/>
      <c r="M65" s="65"/>
    </row>
    <row r="66" spans="1:13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 s="65">
        <f t="shared" si="2"/>
        <v>0</v>
      </c>
      <c r="H66" s="82" t="s">
        <v>47</v>
      </c>
      <c r="I66" s="73" t="s">
        <v>10</v>
      </c>
      <c r="J66" s="65"/>
      <c r="K66" s="65"/>
      <c r="L66" s="65"/>
      <c r="M66" s="65"/>
    </row>
    <row r="67" spans="1:13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 s="65">
        <f t="shared" si="2"/>
        <v>0</v>
      </c>
      <c r="H67" s="82" t="s">
        <v>47</v>
      </c>
      <c r="I67" s="73" t="s">
        <v>10</v>
      </c>
      <c r="J67" s="65"/>
      <c r="K67" s="65"/>
      <c r="L67" s="65"/>
      <c r="M67" s="65"/>
    </row>
    <row r="68" spans="1:13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 s="65">
        <f t="shared" si="2"/>
        <v>0</v>
      </c>
      <c r="H68" s="82" t="s">
        <v>47</v>
      </c>
      <c r="I68" s="73" t="s">
        <v>10</v>
      </c>
      <c r="J68" s="65"/>
      <c r="K68" s="65"/>
      <c r="L68" s="65"/>
      <c r="M68" s="65"/>
    </row>
    <row r="69" spans="1:13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 s="65">
        <f t="shared" si="2"/>
        <v>0</v>
      </c>
      <c r="H69" s="82" t="s">
        <v>47</v>
      </c>
      <c r="I69" s="75" t="s">
        <v>13</v>
      </c>
      <c r="J69" s="65"/>
      <c r="K69" s="65"/>
      <c r="L69" s="65"/>
      <c r="M69" s="65"/>
    </row>
    <row r="70" spans="1:13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 s="65">
        <f t="shared" si="2"/>
        <v>0</v>
      </c>
      <c r="H70" s="82" t="s">
        <v>47</v>
      </c>
      <c r="I70" s="73" t="s">
        <v>10</v>
      </c>
      <c r="J70" s="65"/>
      <c r="K70" s="65"/>
      <c r="L70" s="65"/>
      <c r="M70" s="65"/>
    </row>
    <row r="71" spans="1:13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 s="65">
        <f t="shared" si="2"/>
        <v>0</v>
      </c>
      <c r="H71" s="82" t="s">
        <v>47</v>
      </c>
      <c r="I71" s="73" t="s">
        <v>10</v>
      </c>
      <c r="J71" s="65"/>
      <c r="K71" s="65"/>
      <c r="L71" s="65"/>
      <c r="M71" s="65"/>
    </row>
    <row r="72" spans="1:13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 s="65">
        <f t="shared" si="2"/>
        <v>0</v>
      </c>
      <c r="H72" s="82" t="s">
        <v>47</v>
      </c>
      <c r="I72" s="73" t="s">
        <v>10</v>
      </c>
      <c r="J72" s="65"/>
      <c r="K72" s="65"/>
      <c r="L72" s="65"/>
      <c r="M72" s="65"/>
    </row>
    <row r="73" spans="1:13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 s="65">
        <f t="shared" si="2"/>
        <v>0</v>
      </c>
      <c r="H73" s="82" t="s">
        <v>47</v>
      </c>
      <c r="I73" s="73" t="s">
        <v>10</v>
      </c>
      <c r="J73" s="65"/>
      <c r="K73" s="65"/>
      <c r="L73" s="65"/>
      <c r="M73" s="65"/>
    </row>
    <row r="74" spans="1:13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 s="65">
        <f t="shared" si="2"/>
        <v>0</v>
      </c>
      <c r="H74" s="82" t="s">
        <v>47</v>
      </c>
      <c r="I74" s="75" t="s">
        <v>13</v>
      </c>
      <c r="J74" s="65"/>
      <c r="K74" s="65"/>
      <c r="L74" s="65"/>
      <c r="M74" s="65"/>
    </row>
    <row r="75" spans="1:13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 s="65">
        <f t="shared" si="2"/>
        <v>0</v>
      </c>
      <c r="H75" s="82" t="s">
        <v>47</v>
      </c>
      <c r="I75" s="75" t="s">
        <v>13</v>
      </c>
      <c r="J75" s="65"/>
      <c r="K75" s="65"/>
      <c r="L75" s="65"/>
      <c r="M75" s="65"/>
    </row>
    <row r="76" spans="1:13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 s="65">
        <f t="shared" si="2"/>
        <v>0</v>
      </c>
      <c r="H76" s="82" t="s">
        <v>47</v>
      </c>
      <c r="I76" s="75" t="s">
        <v>13</v>
      </c>
      <c r="J76" s="65"/>
      <c r="K76" s="65"/>
      <c r="L76" s="65"/>
      <c r="M76" s="65"/>
    </row>
    <row r="77" spans="1:13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 s="65">
        <f t="shared" si="2"/>
        <v>0</v>
      </c>
      <c r="H77" s="82" t="s">
        <v>47</v>
      </c>
      <c r="I77" s="75" t="s">
        <v>13</v>
      </c>
      <c r="J77" s="65"/>
      <c r="K77" s="65"/>
      <c r="L77" s="65"/>
      <c r="M77" s="65"/>
    </row>
    <row r="78" spans="1:13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 s="65">
        <f t="shared" si="2"/>
        <v>0</v>
      </c>
      <c r="H78" s="82" t="s">
        <v>47</v>
      </c>
      <c r="I78" s="73" t="s">
        <v>10</v>
      </c>
      <c r="J78" s="65"/>
      <c r="K78" s="65"/>
      <c r="L78" s="65"/>
      <c r="M78" s="65"/>
    </row>
    <row r="79" spans="1:13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 s="65">
        <f t="shared" si="2"/>
        <v>0</v>
      </c>
      <c r="H79" s="82" t="s">
        <v>47</v>
      </c>
      <c r="I79" s="73" t="s">
        <v>10</v>
      </c>
      <c r="J79" s="65"/>
      <c r="K79" s="65"/>
      <c r="L79" s="65"/>
      <c r="M79" s="65"/>
    </row>
    <row r="80" spans="1:13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 s="65">
        <f t="shared" si="2"/>
        <v>0</v>
      </c>
      <c r="H80" s="82" t="s">
        <v>47</v>
      </c>
      <c r="I80" s="73" t="s">
        <v>10</v>
      </c>
      <c r="J80" s="65"/>
      <c r="K80" s="65"/>
      <c r="L80" s="65"/>
      <c r="M80" s="65"/>
    </row>
    <row r="81" spans="1:13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 s="65">
        <f t="shared" si="2"/>
        <v>0</v>
      </c>
      <c r="H81" s="82" t="s">
        <v>47</v>
      </c>
      <c r="I81" s="73" t="s">
        <v>10</v>
      </c>
      <c r="J81" s="65"/>
      <c r="K81" s="65"/>
      <c r="L81" s="65"/>
      <c r="M81" s="65"/>
    </row>
    <row r="82" spans="1:13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 s="65">
        <f t="shared" si="2"/>
        <v>0</v>
      </c>
      <c r="H82" s="82" t="s">
        <v>47</v>
      </c>
      <c r="I82" s="73" t="s">
        <v>10</v>
      </c>
      <c r="J82" s="65"/>
      <c r="K82" s="65"/>
      <c r="L82" s="65"/>
      <c r="M82" s="65"/>
    </row>
    <row r="83" spans="1:13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 s="65">
        <f t="shared" si="2"/>
        <v>0</v>
      </c>
      <c r="H83" s="82" t="s">
        <v>47</v>
      </c>
      <c r="I83" s="73" t="s">
        <v>10</v>
      </c>
      <c r="J83" s="65"/>
      <c r="K83" s="65"/>
      <c r="L83" s="65"/>
      <c r="M83" s="65"/>
    </row>
    <row r="84" spans="1:13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 s="65">
        <f t="shared" si="2"/>
        <v>0</v>
      </c>
      <c r="H84" s="82" t="s">
        <v>47</v>
      </c>
      <c r="I84" s="73" t="s">
        <v>10</v>
      </c>
      <c r="J84" s="65"/>
      <c r="K84" s="65"/>
      <c r="L84" s="65"/>
      <c r="M84" s="65"/>
    </row>
    <row r="85" spans="1:13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 s="65">
        <f t="shared" si="2"/>
        <v>0</v>
      </c>
      <c r="H85" s="82" t="s">
        <v>47</v>
      </c>
      <c r="I85" s="73" t="s">
        <v>10</v>
      </c>
      <c r="J85" s="65"/>
      <c r="K85" s="65"/>
      <c r="L85" s="65"/>
      <c r="M85" s="65"/>
    </row>
    <row r="86" spans="1:13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 s="65">
        <f t="shared" si="2"/>
        <v>0</v>
      </c>
      <c r="H86" s="82" t="s">
        <v>47</v>
      </c>
      <c r="I86" s="73" t="s">
        <v>10</v>
      </c>
      <c r="J86" s="65"/>
      <c r="K86" s="65"/>
      <c r="L86" s="65"/>
      <c r="M86" s="65"/>
    </row>
    <row r="87" spans="1:13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 s="65">
        <f t="shared" si="2"/>
        <v>0</v>
      </c>
      <c r="H87" s="82" t="s">
        <v>47</v>
      </c>
      <c r="I87" s="73" t="s">
        <v>10</v>
      </c>
      <c r="J87" s="65"/>
      <c r="K87" s="65"/>
      <c r="L87" s="65"/>
      <c r="M87" s="65"/>
    </row>
    <row r="88" spans="1:13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 s="65">
        <f t="shared" si="2"/>
        <v>0</v>
      </c>
      <c r="H88" s="82" t="s">
        <v>47</v>
      </c>
      <c r="I88" s="73" t="s">
        <v>10</v>
      </c>
      <c r="J88" s="65"/>
      <c r="K88" s="65"/>
      <c r="L88" s="65"/>
      <c r="M88" s="65"/>
    </row>
    <row r="89" spans="1:13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 s="65">
        <f t="shared" ref="G89:G120" si="3">SUM(F89,D89,C89)</f>
        <v>0</v>
      </c>
      <c r="H89" s="82" t="s">
        <v>47</v>
      </c>
      <c r="I89" s="73" t="s">
        <v>10</v>
      </c>
      <c r="J89" s="65"/>
      <c r="K89" s="65"/>
      <c r="L89" s="65"/>
      <c r="M89" s="65"/>
    </row>
    <row r="90" spans="1:13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 s="65">
        <f t="shared" si="3"/>
        <v>0</v>
      </c>
      <c r="H90" s="82" t="s">
        <v>47</v>
      </c>
      <c r="I90" s="73" t="s">
        <v>10</v>
      </c>
      <c r="J90" s="65"/>
      <c r="K90" s="65"/>
      <c r="L90" s="65"/>
      <c r="M90" s="65"/>
    </row>
    <row r="91" spans="1:13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 s="65">
        <f t="shared" si="3"/>
        <v>0</v>
      </c>
      <c r="H91" s="82" t="s">
        <v>47</v>
      </c>
      <c r="I91" s="73" t="s">
        <v>10</v>
      </c>
      <c r="J91" s="65"/>
      <c r="K91" s="65"/>
      <c r="L91" s="65"/>
      <c r="M91" s="65"/>
    </row>
    <row r="92" spans="1:13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 s="65">
        <f t="shared" si="3"/>
        <v>0</v>
      </c>
      <c r="H92" s="82" t="s">
        <v>47</v>
      </c>
      <c r="I92" s="75" t="s">
        <v>13</v>
      </c>
      <c r="J92" s="65"/>
      <c r="K92" s="65"/>
      <c r="L92" s="65"/>
      <c r="M92" s="65"/>
    </row>
    <row r="93" spans="1:13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 s="65">
        <f t="shared" si="3"/>
        <v>0</v>
      </c>
      <c r="H93" s="82" t="s">
        <v>47</v>
      </c>
      <c r="I93" s="75" t="s">
        <v>13</v>
      </c>
      <c r="J93" s="65"/>
      <c r="K93" s="65"/>
      <c r="L93" s="65"/>
      <c r="M93" s="65"/>
    </row>
    <row r="94" spans="1:13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 s="65">
        <f t="shared" si="3"/>
        <v>0</v>
      </c>
      <c r="H94" s="82" t="s">
        <v>47</v>
      </c>
      <c r="I94" s="75" t="s">
        <v>13</v>
      </c>
      <c r="J94" s="65"/>
      <c r="K94" s="65"/>
      <c r="L94" s="65"/>
      <c r="M94" s="65"/>
    </row>
    <row r="95" spans="1:13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 s="65">
        <f t="shared" si="3"/>
        <v>0</v>
      </c>
      <c r="H95" s="82" t="s">
        <v>47</v>
      </c>
      <c r="I95" s="75" t="s">
        <v>13</v>
      </c>
      <c r="J95" s="65"/>
      <c r="K95" s="65"/>
      <c r="L95" s="65"/>
      <c r="M95" s="65"/>
    </row>
    <row r="96" spans="1:13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 s="65">
        <f t="shared" si="3"/>
        <v>0</v>
      </c>
      <c r="H96" s="82" t="s">
        <v>47</v>
      </c>
      <c r="I96" s="75" t="s">
        <v>13</v>
      </c>
      <c r="J96" s="65"/>
      <c r="K96" s="65"/>
      <c r="L96" s="65"/>
      <c r="M96" s="65"/>
    </row>
    <row r="97" spans="1:13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 s="65">
        <f t="shared" si="3"/>
        <v>0</v>
      </c>
      <c r="H97" s="82" t="s">
        <v>47</v>
      </c>
      <c r="I97" s="75" t="s">
        <v>13</v>
      </c>
      <c r="J97" s="65"/>
      <c r="K97" s="65"/>
      <c r="L97" s="65"/>
      <c r="M97" s="65"/>
    </row>
    <row r="98" spans="1:13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 s="65">
        <f t="shared" si="3"/>
        <v>0</v>
      </c>
      <c r="H98" s="82" t="s">
        <v>47</v>
      </c>
      <c r="I98" s="73" t="s">
        <v>10</v>
      </c>
      <c r="J98" s="65"/>
      <c r="K98" s="65"/>
      <c r="L98" s="65"/>
      <c r="M98" s="65"/>
    </row>
    <row r="99" spans="1:13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 s="65">
        <f t="shared" si="3"/>
        <v>0</v>
      </c>
      <c r="H99" s="82" t="s">
        <v>47</v>
      </c>
      <c r="I99" s="74" t="s">
        <v>58</v>
      </c>
      <c r="J99" s="65"/>
      <c r="K99" s="65"/>
      <c r="L99" s="65"/>
      <c r="M99" s="65"/>
    </row>
    <row r="100" spans="1:13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 s="65">
        <f t="shared" si="3"/>
        <v>0</v>
      </c>
      <c r="H100" s="82" t="s">
        <v>47</v>
      </c>
      <c r="I100" s="73" t="s">
        <v>10</v>
      </c>
      <c r="J100" s="65"/>
      <c r="K100" s="65"/>
      <c r="L100" s="65"/>
      <c r="M100" s="65"/>
    </row>
    <row r="101" spans="1:13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 s="65">
        <f t="shared" si="3"/>
        <v>0</v>
      </c>
      <c r="H101" s="82" t="s">
        <v>47</v>
      </c>
      <c r="I101" s="73" t="s">
        <v>10</v>
      </c>
      <c r="J101" s="65"/>
      <c r="K101" s="65"/>
      <c r="L101" s="65"/>
      <c r="M101" s="65"/>
    </row>
    <row r="102" spans="1:13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 s="65">
        <f t="shared" si="3"/>
        <v>0</v>
      </c>
      <c r="H102" s="82" t="s">
        <v>47</v>
      </c>
      <c r="I102" s="73" t="s">
        <v>10</v>
      </c>
      <c r="J102" s="65"/>
      <c r="K102" s="65"/>
      <c r="L102" s="65"/>
      <c r="M102" s="65"/>
    </row>
    <row r="103" spans="1:13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 s="65">
        <f t="shared" si="3"/>
        <v>0</v>
      </c>
      <c r="H103" s="82" t="s">
        <v>47</v>
      </c>
      <c r="I103" s="73" t="s">
        <v>10</v>
      </c>
      <c r="J103" s="65"/>
      <c r="K103" s="65"/>
      <c r="L103" s="65"/>
      <c r="M103" s="65"/>
    </row>
    <row r="104" spans="1:13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 s="65">
        <f t="shared" si="3"/>
        <v>0</v>
      </c>
      <c r="H104" s="82" t="s">
        <v>47</v>
      </c>
      <c r="I104" s="73" t="s">
        <v>10</v>
      </c>
      <c r="J104" s="65"/>
      <c r="K104" s="65"/>
      <c r="L104" s="65"/>
      <c r="M104" s="65"/>
    </row>
    <row r="105" spans="1:13" ht="29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 s="65">
        <f t="shared" si="3"/>
        <v>0</v>
      </c>
      <c r="H105" s="82" t="s">
        <v>47</v>
      </c>
      <c r="I105" s="74" t="s">
        <v>58</v>
      </c>
      <c r="J105" s="65"/>
      <c r="K105" s="65"/>
      <c r="L105" s="65"/>
      <c r="M105" s="65"/>
    </row>
    <row r="106" spans="1:13" ht="29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 s="65">
        <f t="shared" si="3"/>
        <v>0</v>
      </c>
      <c r="H106" s="82" t="s">
        <v>47</v>
      </c>
      <c r="I106" s="74" t="s">
        <v>58</v>
      </c>
      <c r="J106" s="65"/>
      <c r="K106" s="65"/>
      <c r="L106" s="65"/>
      <c r="M106" s="65"/>
    </row>
    <row r="107" spans="1:13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 s="65">
        <f t="shared" si="3"/>
        <v>0</v>
      </c>
      <c r="H107" s="82" t="s">
        <v>47</v>
      </c>
      <c r="I107" s="75" t="s">
        <v>13</v>
      </c>
      <c r="J107" s="65"/>
      <c r="K107" s="65"/>
      <c r="L107" s="65"/>
      <c r="M107" s="65"/>
    </row>
    <row r="108" spans="1:13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 s="65">
        <f t="shared" si="3"/>
        <v>0</v>
      </c>
      <c r="H108" s="82" t="s">
        <v>47</v>
      </c>
      <c r="I108" s="75" t="s">
        <v>13</v>
      </c>
      <c r="J108" s="65"/>
      <c r="K108" s="65"/>
      <c r="L108" s="65"/>
      <c r="M108" s="65"/>
    </row>
    <row r="109" spans="1:13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 s="65">
        <f t="shared" si="3"/>
        <v>0</v>
      </c>
      <c r="H109" s="82" t="s">
        <v>47</v>
      </c>
      <c r="I109" s="73" t="s">
        <v>10</v>
      </c>
      <c r="J109" s="65"/>
      <c r="K109" s="65"/>
      <c r="L109" s="65"/>
      <c r="M109" s="65"/>
    </row>
    <row r="110" spans="1:13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 s="65">
        <f t="shared" si="3"/>
        <v>0</v>
      </c>
      <c r="H110" s="82" t="s">
        <v>47</v>
      </c>
      <c r="I110" s="73" t="s">
        <v>10</v>
      </c>
      <c r="J110" s="65"/>
      <c r="K110" s="65"/>
      <c r="L110" s="65"/>
      <c r="M110" s="65"/>
    </row>
    <row r="111" spans="1:13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 s="65">
        <f t="shared" si="3"/>
        <v>0</v>
      </c>
      <c r="H111" s="82" t="s">
        <v>47</v>
      </c>
      <c r="I111" s="73" t="s">
        <v>10</v>
      </c>
      <c r="J111" s="65"/>
      <c r="K111" s="65"/>
      <c r="L111" s="65"/>
      <c r="M111" s="65"/>
    </row>
    <row r="112" spans="1:13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 s="65">
        <f t="shared" si="3"/>
        <v>0</v>
      </c>
      <c r="H112" s="82" t="s">
        <v>47</v>
      </c>
      <c r="I112" s="76" t="s">
        <v>181</v>
      </c>
      <c r="J112" s="65"/>
      <c r="K112" s="65"/>
      <c r="L112" s="65"/>
      <c r="M112" s="65"/>
    </row>
    <row r="113" spans="1:13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 s="65">
        <f t="shared" si="3"/>
        <v>0</v>
      </c>
      <c r="H113" s="82" t="s">
        <v>47</v>
      </c>
      <c r="I113" s="75" t="s">
        <v>13</v>
      </c>
      <c r="J113" s="65"/>
      <c r="K113" s="65"/>
      <c r="L113" s="65"/>
      <c r="M113" s="65"/>
    </row>
    <row r="114" spans="1:13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 s="65">
        <f t="shared" si="3"/>
        <v>0</v>
      </c>
      <c r="H114" s="82" t="s">
        <v>47</v>
      </c>
      <c r="I114" s="73" t="s">
        <v>10</v>
      </c>
      <c r="J114" s="65" t="s">
        <v>53</v>
      </c>
      <c r="K114" s="77" t="e">
        <f>SUM(#REF!,#REF!,#REF!,#REF!,#REF!,#REF!,#REF!,#REF!,#REF!,#REF!,#REF!,#REF!,#REF!)</f>
        <v>#REF!</v>
      </c>
      <c r="L114" s="65"/>
      <c r="M114" s="65"/>
    </row>
    <row r="115" spans="1:13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 s="65">
        <f t="shared" si="3"/>
        <v>0</v>
      </c>
      <c r="H115" s="82" t="s">
        <v>47</v>
      </c>
      <c r="I115" s="75" t="s">
        <v>13</v>
      </c>
      <c r="J115" s="65" t="s">
        <v>59</v>
      </c>
      <c r="K115" s="77" t="e">
        <f>SUM(#REF!,#REF!,#REF!,#REF!,#REF!,#REF!)</f>
        <v>#REF!</v>
      </c>
      <c r="L115" s="65"/>
      <c r="M115" s="65"/>
    </row>
    <row r="116" spans="1:13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 s="65">
        <f t="shared" si="3"/>
        <v>0</v>
      </c>
      <c r="H116" s="82" t="s">
        <v>47</v>
      </c>
      <c r="I116" s="73" t="s">
        <v>10</v>
      </c>
      <c r="J116" s="65" t="s">
        <v>56</v>
      </c>
      <c r="K116" s="77" t="e">
        <f>#REF!</f>
        <v>#REF!</v>
      </c>
      <c r="L116" s="65"/>
      <c r="M116" s="65"/>
    </row>
    <row r="117" spans="1:13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 s="65">
        <f t="shared" si="3"/>
        <v>0</v>
      </c>
      <c r="H117" s="82" t="s">
        <v>47</v>
      </c>
      <c r="I117" s="73" t="s">
        <v>10</v>
      </c>
      <c r="J117" s="65" t="s">
        <v>187</v>
      </c>
      <c r="K117" s="77" t="e">
        <f>SUM(#REF!,#REF!)</f>
        <v>#REF!</v>
      </c>
      <c r="L117" s="65"/>
      <c r="M117" s="65"/>
    </row>
    <row r="118" spans="1:13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 s="65">
        <f t="shared" si="3"/>
        <v>0</v>
      </c>
      <c r="H118" s="82" t="s">
        <v>47</v>
      </c>
      <c r="I118" s="73" t="s">
        <v>10</v>
      </c>
      <c r="J118" s="65" t="s">
        <v>189</v>
      </c>
      <c r="K118" s="77" t="e">
        <f>#REF!</f>
        <v>#REF!</v>
      </c>
      <c r="L118" s="65"/>
      <c r="M118" s="65"/>
    </row>
    <row r="119" spans="1:13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 s="65">
        <f t="shared" si="3"/>
        <v>0</v>
      </c>
      <c r="H119" s="82" t="s">
        <v>47</v>
      </c>
      <c r="I119" s="73" t="s">
        <v>10</v>
      </c>
      <c r="J119" s="65" t="s">
        <v>191</v>
      </c>
      <c r="K119" s="77" t="e">
        <f>SUM(#REF!,#REF!,#REF!,#REF!,#REF!,#REF!,#REF!,#REF!,#REF!,#REF!,#REF!,#REF!,#REF!,#REF!,#REF!,#REF!)</f>
        <v>#REF!</v>
      </c>
      <c r="L119" s="65"/>
      <c r="M119" s="65"/>
    </row>
    <row r="120" spans="1:13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 s="65">
        <f t="shared" si="3"/>
        <v>0</v>
      </c>
      <c r="H120" s="82" t="s">
        <v>193</v>
      </c>
      <c r="I120" s="78" t="s">
        <v>193</v>
      </c>
      <c r="J120" s="79" t="s">
        <v>194</v>
      </c>
      <c r="K120" s="77" t="e">
        <f>#REF!</f>
        <v>#REF!</v>
      </c>
      <c r="L120" s="65"/>
      <c r="M120" s="65"/>
    </row>
    <row r="121" spans="1:13" thickBot="1" x14ac:dyDescent="0.4">
      <c r="A121" s="15" t="s">
        <v>195</v>
      </c>
      <c r="B121" s="115"/>
      <c r="C121" s="101">
        <f>SUM(C5:C120)</f>
        <v>33</v>
      </c>
      <c r="D121" s="102">
        <f>SUM(D5:D120)</f>
        <v>8</v>
      </c>
      <c r="E121" s="102">
        <f>SUM(E5:E120)</f>
        <v>8</v>
      </c>
      <c r="F121" s="103">
        <f>SUM(F5:F120)</f>
        <v>9</v>
      </c>
      <c r="G121">
        <f t="shared" ref="G121:G152" si="4">SUM(F121,D121,C121)</f>
        <v>50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F73A-3535-4C75-83F0-D05394118069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284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s="43" customFormat="1" ht="14.5" x14ac:dyDescent="0.35">
      <c r="A5" s="45" t="s">
        <v>210</v>
      </c>
      <c r="B5" s="93">
        <v>5</v>
      </c>
      <c r="C5" s="93">
        <v>0</v>
      </c>
      <c r="D5" s="93">
        <v>0</v>
      </c>
      <c r="E5" s="93">
        <v>0</v>
      </c>
      <c r="F5" s="93">
        <v>0</v>
      </c>
      <c r="G5" s="43">
        <f t="shared" ref="G5:G13" si="0">SUM(F5,D5,C5)</f>
        <v>0</v>
      </c>
      <c r="H5" s="42" t="s">
        <v>47</v>
      </c>
      <c r="I5" s="42" t="s">
        <v>10</v>
      </c>
    </row>
    <row r="6" spans="1:9" s="43" customFormat="1" ht="14.5" x14ac:dyDescent="0.35">
      <c r="A6" s="35" t="s">
        <v>211</v>
      </c>
      <c r="B6" s="93">
        <v>10</v>
      </c>
      <c r="C6" s="93">
        <v>2</v>
      </c>
      <c r="D6" s="93">
        <v>1</v>
      </c>
      <c r="E6" s="93">
        <v>1</v>
      </c>
      <c r="F6" s="93">
        <v>1</v>
      </c>
      <c r="G6" s="43">
        <f t="shared" si="0"/>
        <v>4</v>
      </c>
      <c r="H6" s="42" t="s">
        <v>47</v>
      </c>
      <c r="I6" s="42" t="s">
        <v>107</v>
      </c>
    </row>
    <row r="7" spans="1:9" s="43" customFormat="1" ht="14.5" x14ac:dyDescent="0.35">
      <c r="A7" s="35" t="s">
        <v>212</v>
      </c>
      <c r="B7" s="93">
        <v>21</v>
      </c>
      <c r="C7" s="93">
        <v>0</v>
      </c>
      <c r="D7" s="93">
        <v>0</v>
      </c>
      <c r="E7" s="93">
        <v>0</v>
      </c>
      <c r="F7" s="93">
        <v>0</v>
      </c>
      <c r="G7" s="43">
        <f t="shared" si="0"/>
        <v>0</v>
      </c>
      <c r="H7" s="42" t="s">
        <v>47</v>
      </c>
      <c r="I7" s="42" t="s">
        <v>10</v>
      </c>
    </row>
    <row r="8" spans="1:9" s="43" customFormat="1" ht="14.5" x14ac:dyDescent="0.35">
      <c r="A8" s="35" t="s">
        <v>213</v>
      </c>
      <c r="B8" s="93">
        <v>12</v>
      </c>
      <c r="C8" s="93">
        <v>7</v>
      </c>
      <c r="D8" s="93">
        <v>1</v>
      </c>
      <c r="E8" s="93">
        <v>1</v>
      </c>
      <c r="F8" s="93">
        <v>1</v>
      </c>
      <c r="G8" s="43">
        <f t="shared" si="0"/>
        <v>9</v>
      </c>
      <c r="H8" s="42" t="s">
        <v>47</v>
      </c>
      <c r="I8" s="42" t="s">
        <v>10</v>
      </c>
    </row>
    <row r="9" spans="1:9" s="43" customFormat="1" ht="14.5" x14ac:dyDescent="0.35">
      <c r="A9" s="35" t="s">
        <v>214</v>
      </c>
      <c r="B9" s="93">
        <v>8</v>
      </c>
      <c r="C9" s="93">
        <v>5</v>
      </c>
      <c r="D9" s="93">
        <v>1</v>
      </c>
      <c r="E9" s="93">
        <v>1</v>
      </c>
      <c r="F9" s="93">
        <v>1</v>
      </c>
      <c r="G9" s="43">
        <f t="shared" si="0"/>
        <v>7</v>
      </c>
      <c r="H9" s="42" t="s">
        <v>47</v>
      </c>
      <c r="I9" s="42" t="s">
        <v>10</v>
      </c>
    </row>
    <row r="10" spans="1:9" s="43" customFormat="1" ht="14.5" x14ac:dyDescent="0.35">
      <c r="A10" s="45" t="s">
        <v>215</v>
      </c>
      <c r="B10" s="93">
        <v>5</v>
      </c>
      <c r="C10" s="93">
        <v>0</v>
      </c>
      <c r="D10" s="93">
        <v>0</v>
      </c>
      <c r="E10" s="93">
        <v>0</v>
      </c>
      <c r="F10" s="93">
        <v>0</v>
      </c>
      <c r="G10" s="43">
        <f t="shared" si="0"/>
        <v>0</v>
      </c>
      <c r="H10" s="42" t="s">
        <v>47</v>
      </c>
      <c r="I10" s="42" t="s">
        <v>13</v>
      </c>
    </row>
    <row r="11" spans="1:9" s="43" customFormat="1" ht="14.5" x14ac:dyDescent="0.35">
      <c r="A11" s="35" t="s">
        <v>216</v>
      </c>
      <c r="B11" s="93">
        <v>6</v>
      </c>
      <c r="C11" s="93">
        <v>2</v>
      </c>
      <c r="D11" s="93">
        <v>1</v>
      </c>
      <c r="E11" s="93">
        <v>1</v>
      </c>
      <c r="F11" s="93">
        <v>1</v>
      </c>
      <c r="G11" s="43">
        <f t="shared" si="0"/>
        <v>4</v>
      </c>
      <c r="H11" s="42" t="s">
        <v>47</v>
      </c>
      <c r="I11" s="42" t="s">
        <v>10</v>
      </c>
    </row>
    <row r="12" spans="1:9" s="43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3">
        <v>0</v>
      </c>
      <c r="F12" s="93">
        <v>0</v>
      </c>
      <c r="G12" s="43">
        <f t="shared" si="0"/>
        <v>0</v>
      </c>
      <c r="H12" s="42" t="s">
        <v>47</v>
      </c>
      <c r="I12" s="42" t="s">
        <v>10</v>
      </c>
    </row>
    <row r="13" spans="1:9" s="43" customFormat="1" ht="14.5" x14ac:dyDescent="0.35">
      <c r="A13" s="35" t="s">
        <v>218</v>
      </c>
      <c r="B13" s="93">
        <v>14</v>
      </c>
      <c r="C13" s="93">
        <v>4</v>
      </c>
      <c r="D13" s="93">
        <v>1</v>
      </c>
      <c r="E13" s="93">
        <v>1</v>
      </c>
      <c r="F13" s="93">
        <v>1</v>
      </c>
      <c r="G13" s="43">
        <f t="shared" si="0"/>
        <v>6</v>
      </c>
      <c r="H13" s="42" t="s">
        <v>47</v>
      </c>
      <c r="I13" s="42" t="s">
        <v>10</v>
      </c>
    </row>
    <row r="14" spans="1:9" s="43" customFormat="1" ht="14.5" x14ac:dyDescent="0.35">
      <c r="A14" s="35" t="s">
        <v>219</v>
      </c>
      <c r="B14" s="93">
        <v>13</v>
      </c>
      <c r="C14" s="93">
        <v>10</v>
      </c>
      <c r="D14" s="93">
        <v>1</v>
      </c>
      <c r="E14" s="93">
        <v>1</v>
      </c>
      <c r="F14" s="93">
        <v>1</v>
      </c>
      <c r="H14" s="42"/>
      <c r="I14" s="42"/>
    </row>
    <row r="15" spans="1:9" s="38" customFormat="1" ht="14.5" x14ac:dyDescent="0.35">
      <c r="A15" s="45" t="s">
        <v>220</v>
      </c>
      <c r="B15" s="98">
        <v>5</v>
      </c>
      <c r="C15" s="98">
        <v>0</v>
      </c>
      <c r="D15" s="98">
        <v>0</v>
      </c>
      <c r="E15" s="98">
        <v>0</v>
      </c>
      <c r="F15" s="98">
        <v>0</v>
      </c>
      <c r="G15" s="38">
        <f>SUM(F15,D15,C15)</f>
        <v>0</v>
      </c>
      <c r="H15" s="37" t="s">
        <v>47</v>
      </c>
      <c r="I15" s="40" t="s">
        <v>107</v>
      </c>
    </row>
    <row r="16" spans="1:9" thickBot="1" x14ac:dyDescent="0.4">
      <c r="A16" s="54" t="s">
        <v>221</v>
      </c>
      <c r="B16" s="2">
        <v>5</v>
      </c>
      <c r="C16" s="2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30</v>
      </c>
      <c r="D17" s="102">
        <f>SUM(D5:D16)</f>
        <v>6</v>
      </c>
      <c r="E17" s="102">
        <f>SUM(E5:E16)</f>
        <v>6</v>
      </c>
      <c r="F17" s="103">
        <f>SUM(F5:F16)</f>
        <v>6</v>
      </c>
      <c r="G17">
        <f>SUM(F17,D17,C17)</f>
        <v>42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7669-51BB-4DA9-BA34-C59885366C1B}">
  <dimension ref="A2:L121"/>
  <sheetViews>
    <sheetView zoomScale="90" zoomScaleNormal="90" workbookViewId="0">
      <selection activeCell="C127" sqref="C127"/>
    </sheetView>
  </sheetViews>
  <sheetFormatPr defaultRowHeight="15" customHeight="1" x14ac:dyDescent="0.35"/>
  <cols>
    <col min="1" max="1" width="72.4531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285</v>
      </c>
    </row>
    <row r="3" spans="1:9" ht="50.2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88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88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88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88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88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88">
        <v>1</v>
      </c>
      <c r="C27" s="88">
        <v>0</v>
      </c>
      <c r="D27" s="88">
        <v>0</v>
      </c>
      <c r="E27" s="8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88">
        <v>5</v>
      </c>
      <c r="C28" s="88">
        <v>0</v>
      </c>
      <c r="D28" s="88">
        <v>0</v>
      </c>
      <c r="E28" s="8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88">
        <v>1</v>
      </c>
      <c r="C29" s="88">
        <v>0</v>
      </c>
      <c r="D29" s="88">
        <v>0</v>
      </c>
      <c r="E29" s="8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88">
        <v>2</v>
      </c>
      <c r="C30" s="88">
        <v>0</v>
      </c>
      <c r="D30" s="88">
        <v>0</v>
      </c>
      <c r="E30" s="8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88">
        <v>2</v>
      </c>
      <c r="C31" s="88">
        <v>0</v>
      </c>
      <c r="D31" s="88">
        <v>0</v>
      </c>
      <c r="E31" s="8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88">
        <v>1</v>
      </c>
      <c r="C32" s="88">
        <v>0</v>
      </c>
      <c r="D32" s="88">
        <v>0</v>
      </c>
      <c r="E32" s="88">
        <v>0</v>
      </c>
      <c r="F32" s="8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88">
        <v>4</v>
      </c>
      <c r="C33" s="88">
        <v>0</v>
      </c>
      <c r="D33" s="88">
        <v>0</v>
      </c>
      <c r="E33" s="8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88">
        <v>7</v>
      </c>
      <c r="C34" s="88">
        <v>0</v>
      </c>
      <c r="D34" s="88">
        <v>0</v>
      </c>
      <c r="E34" s="88">
        <v>0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88">
        <v>7</v>
      </c>
      <c r="C35" s="88">
        <v>0</v>
      </c>
      <c r="D35" s="88">
        <v>0</v>
      </c>
      <c r="E35" s="8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88">
        <v>7</v>
      </c>
      <c r="C36" s="88">
        <v>0</v>
      </c>
      <c r="D36" s="88">
        <v>0</v>
      </c>
      <c r="E36" s="8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88">
        <v>6</v>
      </c>
      <c r="C37" s="88">
        <v>0</v>
      </c>
      <c r="D37" s="88">
        <v>0</v>
      </c>
      <c r="E37" s="88">
        <v>0</v>
      </c>
      <c r="F37" s="8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ht="14.5" x14ac:dyDescent="0.35">
      <c r="A38" s="15" t="s">
        <v>105</v>
      </c>
      <c r="B38" s="98">
        <v>5</v>
      </c>
      <c r="C38" s="98">
        <v>0</v>
      </c>
      <c r="D38" s="98">
        <v>0</v>
      </c>
      <c r="E38" s="88">
        <v>0</v>
      </c>
      <c r="F38" s="88">
        <v>0</v>
      </c>
      <c r="G38">
        <f t="shared" si="1"/>
        <v>0</v>
      </c>
      <c r="H38" s="4" t="s">
        <v>47</v>
      </c>
      <c r="I38" s="20" t="s">
        <v>10</v>
      </c>
    </row>
    <row r="39" spans="1:9" ht="14.5" x14ac:dyDescent="0.35">
      <c r="A39" s="11" t="s">
        <v>106</v>
      </c>
      <c r="B39" s="98">
        <v>10</v>
      </c>
      <c r="C39" s="98">
        <v>0</v>
      </c>
      <c r="D39" s="98">
        <v>0</v>
      </c>
      <c r="E39" s="88">
        <v>0</v>
      </c>
      <c r="F39" s="88">
        <v>0</v>
      </c>
      <c r="G39">
        <f t="shared" si="1"/>
        <v>0</v>
      </c>
      <c r="H39" s="4" t="s">
        <v>47</v>
      </c>
      <c r="I39" s="21" t="s">
        <v>107</v>
      </c>
    </row>
    <row r="40" spans="1:9" ht="14.5" x14ac:dyDescent="0.35">
      <c r="A40" s="11" t="s">
        <v>108</v>
      </c>
      <c r="B40" s="98">
        <v>9</v>
      </c>
      <c r="C40" s="98">
        <v>0</v>
      </c>
      <c r="D40" s="98">
        <v>0</v>
      </c>
      <c r="E40" s="88">
        <v>0</v>
      </c>
      <c r="F40" s="88">
        <v>0</v>
      </c>
      <c r="G40">
        <f t="shared" si="1"/>
        <v>0</v>
      </c>
      <c r="H40" s="4" t="s">
        <v>47</v>
      </c>
      <c r="I40" s="20" t="s">
        <v>10</v>
      </c>
    </row>
    <row r="41" spans="1:9" ht="14.5" x14ac:dyDescent="0.35">
      <c r="A41" s="11" t="s">
        <v>109</v>
      </c>
      <c r="B41" s="98">
        <v>7</v>
      </c>
      <c r="C41" s="98">
        <v>0</v>
      </c>
      <c r="D41" s="98">
        <v>0</v>
      </c>
      <c r="E41" s="88">
        <v>0</v>
      </c>
      <c r="F41" s="88">
        <v>0</v>
      </c>
      <c r="G41">
        <f t="shared" si="1"/>
        <v>0</v>
      </c>
      <c r="H41" s="4" t="s">
        <v>47</v>
      </c>
      <c r="I41" s="20" t="s">
        <v>10</v>
      </c>
    </row>
    <row r="42" spans="1:9" s="36" customFormat="1" ht="14.5" x14ac:dyDescent="0.35">
      <c r="A42" s="35" t="s">
        <v>110</v>
      </c>
      <c r="B42" s="93">
        <v>8</v>
      </c>
      <c r="C42" s="93">
        <v>3</v>
      </c>
      <c r="D42" s="93">
        <v>1</v>
      </c>
      <c r="E42" s="91">
        <v>1</v>
      </c>
      <c r="F42" s="91">
        <v>1</v>
      </c>
      <c r="G42" s="36">
        <f t="shared" si="1"/>
        <v>5</v>
      </c>
      <c r="H42" s="32" t="s">
        <v>47</v>
      </c>
      <c r="I42" s="32" t="s">
        <v>10</v>
      </c>
    </row>
    <row r="43" spans="1:9" s="36" customFormat="1" ht="14.5" x14ac:dyDescent="0.35">
      <c r="A43" s="35" t="s">
        <v>111</v>
      </c>
      <c r="B43" s="93">
        <v>7</v>
      </c>
      <c r="C43" s="93">
        <v>0</v>
      </c>
      <c r="D43" s="93">
        <v>0</v>
      </c>
      <c r="E43" s="91">
        <v>0</v>
      </c>
      <c r="F43" s="91">
        <v>0</v>
      </c>
      <c r="G43" s="36">
        <f t="shared" si="1"/>
        <v>0</v>
      </c>
      <c r="H43" s="32" t="s">
        <v>47</v>
      </c>
      <c r="I43" s="32" t="s">
        <v>10</v>
      </c>
    </row>
    <row r="44" spans="1:9" s="36" customFormat="1" ht="14.5" x14ac:dyDescent="0.35">
      <c r="A44" s="45" t="s">
        <v>112</v>
      </c>
      <c r="B44" s="93">
        <v>5</v>
      </c>
      <c r="C44" s="93">
        <v>0</v>
      </c>
      <c r="D44" s="93">
        <v>0</v>
      </c>
      <c r="E44" s="91">
        <v>0</v>
      </c>
      <c r="F44" s="91">
        <v>0</v>
      </c>
      <c r="G44" s="36">
        <f t="shared" si="1"/>
        <v>0</v>
      </c>
      <c r="H44" s="32" t="s">
        <v>47</v>
      </c>
      <c r="I44" s="32" t="s">
        <v>13</v>
      </c>
    </row>
    <row r="45" spans="1:9" s="36" customFormat="1" ht="14.5" x14ac:dyDescent="0.35">
      <c r="A45" s="45" t="s">
        <v>113</v>
      </c>
      <c r="B45" s="93">
        <v>5</v>
      </c>
      <c r="C45" s="93">
        <v>0</v>
      </c>
      <c r="D45" s="93">
        <v>0</v>
      </c>
      <c r="E45" s="91">
        <v>0</v>
      </c>
      <c r="F45" s="91">
        <v>0</v>
      </c>
      <c r="G45" s="36">
        <f t="shared" si="1"/>
        <v>0</v>
      </c>
      <c r="H45" s="32" t="s">
        <v>47</v>
      </c>
      <c r="I45" s="32" t="s">
        <v>13</v>
      </c>
    </row>
    <row r="46" spans="1:9" s="36" customFormat="1" ht="14.5" x14ac:dyDescent="0.35">
      <c r="A46" s="45" t="s">
        <v>114</v>
      </c>
      <c r="B46" s="93">
        <v>5</v>
      </c>
      <c r="C46" s="93">
        <v>0</v>
      </c>
      <c r="D46" s="93">
        <v>0</v>
      </c>
      <c r="E46" s="91">
        <v>0</v>
      </c>
      <c r="F46" s="91">
        <v>0</v>
      </c>
      <c r="G46" s="36">
        <f t="shared" si="1"/>
        <v>0</v>
      </c>
      <c r="H46" s="32" t="s">
        <v>47</v>
      </c>
      <c r="I46" s="32" t="s">
        <v>13</v>
      </c>
    </row>
    <row r="47" spans="1:9" s="36" customFormat="1" ht="14.5" x14ac:dyDescent="0.35">
      <c r="A47" s="35" t="s">
        <v>115</v>
      </c>
      <c r="B47" s="93">
        <v>5</v>
      </c>
      <c r="C47" s="93">
        <v>0</v>
      </c>
      <c r="D47" s="93">
        <v>0</v>
      </c>
      <c r="E47" s="91">
        <v>0</v>
      </c>
      <c r="F47" s="91">
        <v>0</v>
      </c>
      <c r="G47" s="36">
        <f t="shared" si="1"/>
        <v>0</v>
      </c>
      <c r="H47" s="32" t="s">
        <v>47</v>
      </c>
      <c r="I47" s="32" t="s">
        <v>55</v>
      </c>
    </row>
    <row r="48" spans="1:9" s="36" customFormat="1" ht="14.5" x14ac:dyDescent="0.35">
      <c r="A48" s="45" t="s">
        <v>116</v>
      </c>
      <c r="B48" s="93">
        <v>6</v>
      </c>
      <c r="C48" s="93">
        <v>4</v>
      </c>
      <c r="D48" s="93">
        <v>1</v>
      </c>
      <c r="E48" s="91">
        <v>1</v>
      </c>
      <c r="F48" s="91">
        <v>1</v>
      </c>
      <c r="G48" s="36">
        <f t="shared" si="1"/>
        <v>6</v>
      </c>
      <c r="H48" s="32" t="s">
        <v>47</v>
      </c>
      <c r="I48" s="32" t="s">
        <v>10</v>
      </c>
    </row>
    <row r="49" spans="1:9" s="36" customFormat="1" ht="14.5" x14ac:dyDescent="0.35">
      <c r="A49" s="35" t="s">
        <v>117</v>
      </c>
      <c r="B49" s="93">
        <v>5</v>
      </c>
      <c r="C49" s="93">
        <v>0</v>
      </c>
      <c r="D49" s="93">
        <v>0</v>
      </c>
      <c r="E49" s="91">
        <v>0</v>
      </c>
      <c r="F49" s="91">
        <v>0</v>
      </c>
      <c r="G49" s="36">
        <f t="shared" si="1"/>
        <v>0</v>
      </c>
      <c r="H49" s="32" t="s">
        <v>47</v>
      </c>
      <c r="I49" s="32" t="s">
        <v>10</v>
      </c>
    </row>
    <row r="50" spans="1:9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1">
        <v>0</v>
      </c>
      <c r="F50" s="91">
        <v>0</v>
      </c>
      <c r="G50" s="36">
        <f t="shared" si="1"/>
        <v>0</v>
      </c>
      <c r="H50" s="32" t="s">
        <v>47</v>
      </c>
      <c r="I50" s="32" t="s">
        <v>10</v>
      </c>
    </row>
    <row r="51" spans="1:9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1">
        <v>0</v>
      </c>
      <c r="F51" s="91">
        <v>0</v>
      </c>
      <c r="G51" s="36">
        <f t="shared" si="1"/>
        <v>0</v>
      </c>
      <c r="H51" s="32" t="s">
        <v>47</v>
      </c>
      <c r="I51" s="32" t="s">
        <v>10</v>
      </c>
    </row>
    <row r="52" spans="1:9" s="36" customFormat="1" ht="14.5" x14ac:dyDescent="0.35">
      <c r="A52" s="35" t="s">
        <v>120</v>
      </c>
      <c r="B52" s="93">
        <v>9</v>
      </c>
      <c r="C52" s="93">
        <v>0</v>
      </c>
      <c r="D52" s="93">
        <v>0</v>
      </c>
      <c r="E52" s="91">
        <v>0</v>
      </c>
      <c r="F52" s="91">
        <v>0</v>
      </c>
      <c r="G52" s="36">
        <f t="shared" si="1"/>
        <v>0</v>
      </c>
      <c r="H52" s="32" t="s">
        <v>47</v>
      </c>
      <c r="I52" s="32" t="s">
        <v>13</v>
      </c>
    </row>
    <row r="53" spans="1:9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1">
        <v>0</v>
      </c>
      <c r="F53" s="91">
        <v>0</v>
      </c>
      <c r="G53" s="36">
        <f t="shared" si="1"/>
        <v>0</v>
      </c>
      <c r="H53" s="32" t="s">
        <v>47</v>
      </c>
      <c r="I53" s="32" t="s">
        <v>10</v>
      </c>
    </row>
    <row r="54" spans="1:9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1">
        <v>0</v>
      </c>
      <c r="F54" s="91">
        <v>0</v>
      </c>
      <c r="G54" s="36">
        <f t="shared" si="1"/>
        <v>0</v>
      </c>
      <c r="H54" s="32" t="s">
        <v>47</v>
      </c>
      <c r="I54" s="32" t="s">
        <v>13</v>
      </c>
    </row>
    <row r="55" spans="1:9" s="36" customFormat="1" ht="14.5" x14ac:dyDescent="0.35">
      <c r="A55" s="35" t="s">
        <v>123</v>
      </c>
      <c r="B55" s="93">
        <v>19</v>
      </c>
      <c r="C55" s="93">
        <v>0</v>
      </c>
      <c r="D55" s="93">
        <v>0</v>
      </c>
      <c r="E55" s="91">
        <v>0</v>
      </c>
      <c r="F55" s="91">
        <v>0</v>
      </c>
      <c r="G55" s="36">
        <f t="shared" si="1"/>
        <v>0</v>
      </c>
      <c r="H55" s="32" t="s">
        <v>47</v>
      </c>
      <c r="I55" s="32" t="s">
        <v>10</v>
      </c>
    </row>
    <row r="56" spans="1:9" s="36" customFormat="1" ht="14.5" x14ac:dyDescent="0.35">
      <c r="A56" s="35" t="s">
        <v>124</v>
      </c>
      <c r="B56" s="93">
        <v>13</v>
      </c>
      <c r="C56" s="93">
        <v>0</v>
      </c>
      <c r="D56" s="93">
        <v>0</v>
      </c>
      <c r="E56" s="91"/>
      <c r="F56" s="91"/>
      <c r="H56" s="32"/>
      <c r="I56" s="32"/>
    </row>
    <row r="57" spans="1:9" s="36" customFormat="1" ht="14.5" x14ac:dyDescent="0.35">
      <c r="A57" s="45" t="s">
        <v>125</v>
      </c>
      <c r="B57" s="93">
        <v>5</v>
      </c>
      <c r="C57" s="93">
        <v>0</v>
      </c>
      <c r="D57" s="93">
        <v>0</v>
      </c>
      <c r="E57" s="91">
        <v>0</v>
      </c>
      <c r="F57" s="91">
        <v>0</v>
      </c>
      <c r="G57" s="36">
        <f t="shared" ref="G57:G88" si="2">SUM(F57,D57,C57)</f>
        <v>0</v>
      </c>
      <c r="H57" s="32" t="s">
        <v>47</v>
      </c>
      <c r="I57" s="32" t="s">
        <v>107</v>
      </c>
    </row>
    <row r="58" spans="1:9" s="36" customFormat="1" ht="14.5" x14ac:dyDescent="0.35">
      <c r="A58" s="45" t="s">
        <v>126</v>
      </c>
      <c r="B58" s="93">
        <v>6</v>
      </c>
      <c r="C58" s="93">
        <v>0</v>
      </c>
      <c r="D58" s="93">
        <v>0</v>
      </c>
      <c r="E58" s="91">
        <v>0</v>
      </c>
      <c r="F58" s="91">
        <v>0</v>
      </c>
      <c r="G58" s="36">
        <f t="shared" si="2"/>
        <v>0</v>
      </c>
      <c r="H58" s="32" t="s">
        <v>47</v>
      </c>
      <c r="I58" s="32" t="s">
        <v>13</v>
      </c>
    </row>
    <row r="59" spans="1:9" s="36" customFormat="1" ht="14.5" x14ac:dyDescent="0.35">
      <c r="A59" s="35" t="s">
        <v>127</v>
      </c>
      <c r="B59" s="93">
        <v>1</v>
      </c>
      <c r="C59" s="93">
        <v>0</v>
      </c>
      <c r="D59" s="93">
        <v>0</v>
      </c>
      <c r="E59" s="91">
        <v>0</v>
      </c>
      <c r="F59" s="91">
        <v>0</v>
      </c>
      <c r="G59" s="36">
        <f t="shared" si="2"/>
        <v>0</v>
      </c>
      <c r="H59" s="32" t="s">
        <v>47</v>
      </c>
      <c r="I59" s="32" t="s">
        <v>10</v>
      </c>
    </row>
    <row r="60" spans="1:9" s="36" customFormat="1" ht="14.5" x14ac:dyDescent="0.35">
      <c r="A60" s="35" t="s">
        <v>128</v>
      </c>
      <c r="B60" s="93">
        <v>11</v>
      </c>
      <c r="C60" s="93">
        <v>0</v>
      </c>
      <c r="D60" s="93">
        <v>0</v>
      </c>
      <c r="E60" s="91">
        <v>0</v>
      </c>
      <c r="F60" s="91">
        <v>0</v>
      </c>
      <c r="G60" s="36">
        <f t="shared" si="2"/>
        <v>0</v>
      </c>
      <c r="H60" s="32" t="s">
        <v>47</v>
      </c>
      <c r="I60" s="32" t="s">
        <v>58</v>
      </c>
    </row>
    <row r="61" spans="1:9" s="36" customFormat="1" ht="14.5" x14ac:dyDescent="0.35">
      <c r="A61" s="35" t="s">
        <v>129</v>
      </c>
      <c r="B61" s="93">
        <v>15</v>
      </c>
      <c r="C61" s="93">
        <v>0</v>
      </c>
      <c r="D61" s="93">
        <v>0</v>
      </c>
      <c r="E61" s="91">
        <v>0</v>
      </c>
      <c r="F61" s="91">
        <v>0</v>
      </c>
      <c r="G61" s="36">
        <f t="shared" si="2"/>
        <v>0</v>
      </c>
      <c r="H61" s="32" t="s">
        <v>47</v>
      </c>
      <c r="I61" s="32" t="s">
        <v>10</v>
      </c>
    </row>
    <row r="62" spans="1:9" s="36" customFormat="1" ht="14.5" x14ac:dyDescent="0.35">
      <c r="A62" s="35" t="s">
        <v>130</v>
      </c>
      <c r="B62" s="93">
        <v>5</v>
      </c>
      <c r="C62" s="93">
        <v>0</v>
      </c>
      <c r="D62" s="93">
        <v>0</v>
      </c>
      <c r="E62" s="91">
        <v>0</v>
      </c>
      <c r="F62" s="91">
        <v>0</v>
      </c>
      <c r="G62" s="36">
        <f t="shared" si="2"/>
        <v>0</v>
      </c>
      <c r="H62" s="32" t="s">
        <v>47</v>
      </c>
      <c r="I62" s="32" t="s">
        <v>10</v>
      </c>
    </row>
    <row r="63" spans="1:9" s="36" customFormat="1" ht="14.5" x14ac:dyDescent="0.35">
      <c r="A63" s="35" t="s">
        <v>131</v>
      </c>
      <c r="B63" s="93">
        <v>5</v>
      </c>
      <c r="C63" s="93">
        <v>0</v>
      </c>
      <c r="D63" s="93">
        <v>0</v>
      </c>
      <c r="E63" s="91">
        <v>0</v>
      </c>
      <c r="F63" s="91">
        <v>0</v>
      </c>
      <c r="G63" s="36">
        <f t="shared" si="2"/>
        <v>0</v>
      </c>
      <c r="H63" s="32" t="s">
        <v>47</v>
      </c>
      <c r="I63" s="32" t="s">
        <v>10</v>
      </c>
    </row>
    <row r="64" spans="1:9" s="36" customFormat="1" ht="14.5" x14ac:dyDescent="0.35">
      <c r="A64" s="35" t="s">
        <v>132</v>
      </c>
      <c r="B64" s="93">
        <v>7</v>
      </c>
      <c r="C64" s="93">
        <v>0</v>
      </c>
      <c r="D64" s="93">
        <v>0</v>
      </c>
      <c r="E64" s="91">
        <v>0</v>
      </c>
      <c r="F64" s="91">
        <v>0</v>
      </c>
      <c r="G64" s="36">
        <f t="shared" si="2"/>
        <v>0</v>
      </c>
      <c r="H64" s="32" t="s">
        <v>47</v>
      </c>
      <c r="I64" s="32" t="s">
        <v>13</v>
      </c>
    </row>
    <row r="65" spans="1:9" s="36" customFormat="1" ht="14.5" x14ac:dyDescent="0.35">
      <c r="A65" s="35" t="s">
        <v>133</v>
      </c>
      <c r="B65" s="93">
        <v>7</v>
      </c>
      <c r="C65" s="93">
        <v>0</v>
      </c>
      <c r="D65" s="93">
        <v>0</v>
      </c>
      <c r="E65" s="91">
        <v>0</v>
      </c>
      <c r="F65" s="91">
        <v>0</v>
      </c>
      <c r="G65" s="36">
        <f t="shared" si="2"/>
        <v>0</v>
      </c>
      <c r="H65" s="32" t="s">
        <v>47</v>
      </c>
      <c r="I65" s="32" t="s">
        <v>13</v>
      </c>
    </row>
    <row r="66" spans="1:9" s="36" customFormat="1" ht="14.5" x14ac:dyDescent="0.35">
      <c r="A66" s="35" t="s">
        <v>134</v>
      </c>
      <c r="B66" s="91">
        <v>4</v>
      </c>
      <c r="C66" s="91">
        <v>0</v>
      </c>
      <c r="D66" s="91">
        <v>0</v>
      </c>
      <c r="E66" s="91">
        <v>0</v>
      </c>
      <c r="F66" s="91">
        <v>0</v>
      </c>
      <c r="G66" s="36">
        <f t="shared" si="2"/>
        <v>0</v>
      </c>
      <c r="H66" s="32" t="s">
        <v>47</v>
      </c>
      <c r="I66" s="32" t="s">
        <v>10</v>
      </c>
    </row>
    <row r="67" spans="1:9" s="36" customFormat="1" ht="14.5" x14ac:dyDescent="0.35">
      <c r="A67" s="35" t="s">
        <v>135</v>
      </c>
      <c r="B67" s="91">
        <v>4</v>
      </c>
      <c r="C67" s="91">
        <v>0</v>
      </c>
      <c r="D67" s="91">
        <v>0</v>
      </c>
      <c r="E67" s="91">
        <v>0</v>
      </c>
      <c r="F67" s="91">
        <v>0</v>
      </c>
      <c r="G67" s="36">
        <f t="shared" si="2"/>
        <v>0</v>
      </c>
      <c r="H67" s="32" t="s">
        <v>47</v>
      </c>
      <c r="I67" s="32" t="s">
        <v>10</v>
      </c>
    </row>
    <row r="68" spans="1:9" s="36" customFormat="1" ht="14.5" x14ac:dyDescent="0.35">
      <c r="A68" s="35" t="s">
        <v>136</v>
      </c>
      <c r="B68" s="91">
        <v>4</v>
      </c>
      <c r="C68" s="91">
        <v>0</v>
      </c>
      <c r="D68" s="91">
        <v>0</v>
      </c>
      <c r="E68" s="91">
        <v>0</v>
      </c>
      <c r="F68" s="91">
        <v>0</v>
      </c>
      <c r="G68" s="36">
        <f t="shared" si="2"/>
        <v>0</v>
      </c>
      <c r="H68" s="32" t="s">
        <v>47</v>
      </c>
      <c r="I68" s="32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01"/>
      <c r="C121" s="102">
        <f>SUM(C5:C120)</f>
        <v>7</v>
      </c>
      <c r="D121" s="102">
        <f>SUM(D5:D120)</f>
        <v>2</v>
      </c>
      <c r="E121" s="102">
        <f>SUM(E5:E120)</f>
        <v>2</v>
      </c>
      <c r="F121" s="103">
        <f>SUM(F5:F120)</f>
        <v>2</v>
      </c>
      <c r="G121">
        <f t="shared" ref="G121:G152" si="4">SUM(F121,D121,C121)</f>
        <v>11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EAE9-7ECD-44C8-9A7E-12DDAB285A3B}">
  <sheetPr>
    <pageSetUpPr fitToPage="1"/>
  </sheetPr>
  <dimension ref="A2:J53"/>
  <sheetViews>
    <sheetView topLeftCell="A16" zoomScale="90" zoomScaleNormal="90" workbookViewId="0">
      <selection activeCell="B48" sqref="B48"/>
    </sheetView>
  </sheetViews>
  <sheetFormatPr defaultColWidth="9.1796875" defaultRowHeight="14.5" x14ac:dyDescent="0.35"/>
  <cols>
    <col min="1" max="1" width="60.81640625" customWidth="1"/>
    <col min="2" max="2" width="10.26953125" style="3" customWidth="1"/>
    <col min="3" max="3" width="17.7265625" style="4" customWidth="1"/>
    <col min="4" max="4" width="15.81640625" style="30" customWidth="1"/>
    <col min="5" max="5" width="18.1796875" style="30" customWidth="1"/>
    <col min="6" max="6" width="15.26953125" style="30" customWidth="1"/>
    <col min="7" max="7" width="17.1796875" hidden="1" customWidth="1"/>
    <col min="8" max="8" width="17.7265625" hidden="1" customWidth="1"/>
    <col min="9" max="9" width="0" hidden="1" customWidth="1"/>
    <col min="10" max="10" width="12.54296875" hidden="1" customWidth="1"/>
  </cols>
  <sheetData>
    <row r="2" spans="1:8" x14ac:dyDescent="0.35">
      <c r="A2" s="1" t="s">
        <v>268</v>
      </c>
      <c r="B2" s="81"/>
      <c r="D2" s="83"/>
      <c r="E2" s="83"/>
      <c r="F2" s="83"/>
    </row>
    <row r="3" spans="1:8" ht="29" x14ac:dyDescent="0.35">
      <c r="A3" s="5" t="s">
        <v>0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6" t="s">
        <v>67</v>
      </c>
      <c r="H3" s="6" t="s">
        <v>68</v>
      </c>
    </row>
    <row r="4" spans="1:8" x14ac:dyDescent="0.35">
      <c r="A4" s="11" t="s">
        <v>11</v>
      </c>
      <c r="B4" s="90">
        <v>15</v>
      </c>
      <c r="C4" s="88">
        <v>176</v>
      </c>
      <c r="D4" s="89">
        <v>2</v>
      </c>
      <c r="E4" s="89">
        <v>2</v>
      </c>
      <c r="F4" s="89">
        <v>2</v>
      </c>
      <c r="G4" s="4" t="s">
        <v>12</v>
      </c>
      <c r="H4" s="4" t="s">
        <v>13</v>
      </c>
    </row>
    <row r="5" spans="1:8" x14ac:dyDescent="0.35">
      <c r="A5" t="s">
        <v>14</v>
      </c>
      <c r="B5" s="90">
        <v>11</v>
      </c>
      <c r="C5" s="88">
        <v>3</v>
      </c>
      <c r="D5" s="89">
        <v>0</v>
      </c>
      <c r="E5" s="89">
        <v>0</v>
      </c>
      <c r="F5" s="89">
        <v>0</v>
      </c>
      <c r="G5" s="4" t="s">
        <v>12</v>
      </c>
      <c r="H5" s="4" t="s">
        <v>13</v>
      </c>
    </row>
    <row r="6" spans="1:8" x14ac:dyDescent="0.35">
      <c r="A6" t="s">
        <v>15</v>
      </c>
      <c r="B6" s="90">
        <v>1</v>
      </c>
      <c r="C6" s="88">
        <v>3</v>
      </c>
      <c r="D6" s="89">
        <v>0</v>
      </c>
      <c r="E6" s="89">
        <v>0</v>
      </c>
      <c r="F6" s="89">
        <v>0</v>
      </c>
      <c r="G6" s="4" t="s">
        <v>12</v>
      </c>
      <c r="H6" s="4" t="s">
        <v>13</v>
      </c>
    </row>
    <row r="7" spans="1:8" x14ac:dyDescent="0.35">
      <c r="A7" t="s">
        <v>16</v>
      </c>
      <c r="B7" s="90">
        <v>1</v>
      </c>
      <c r="C7" s="88">
        <v>3</v>
      </c>
      <c r="D7" s="89">
        <v>0</v>
      </c>
      <c r="E7" s="89">
        <v>0</v>
      </c>
      <c r="F7" s="89">
        <v>0</v>
      </c>
      <c r="G7" s="4" t="s">
        <v>12</v>
      </c>
      <c r="H7" s="4" t="s">
        <v>13</v>
      </c>
    </row>
    <row r="8" spans="1:8" x14ac:dyDescent="0.35">
      <c r="A8" t="s">
        <v>17</v>
      </c>
      <c r="B8" s="90">
        <v>1</v>
      </c>
      <c r="C8" s="88">
        <v>3</v>
      </c>
      <c r="D8" s="89">
        <v>0</v>
      </c>
      <c r="E8" s="89">
        <v>0</v>
      </c>
      <c r="F8" s="89">
        <v>0</v>
      </c>
      <c r="G8" s="4" t="s">
        <v>12</v>
      </c>
      <c r="H8" s="4" t="s">
        <v>13</v>
      </c>
    </row>
    <row r="9" spans="1:8" x14ac:dyDescent="0.35">
      <c r="A9" t="s">
        <v>18</v>
      </c>
      <c r="B9" s="90">
        <v>1</v>
      </c>
      <c r="C9" s="88">
        <v>3</v>
      </c>
      <c r="D9" s="89">
        <v>0</v>
      </c>
      <c r="E9" s="89">
        <v>0</v>
      </c>
      <c r="F9" s="89">
        <v>0</v>
      </c>
      <c r="G9" s="4" t="s">
        <v>12</v>
      </c>
      <c r="H9" s="4" t="s">
        <v>13</v>
      </c>
    </row>
    <row r="10" spans="1:8" x14ac:dyDescent="0.35">
      <c r="A10" t="s">
        <v>19</v>
      </c>
      <c r="B10" s="90">
        <v>1</v>
      </c>
      <c r="C10" s="88">
        <v>3</v>
      </c>
      <c r="D10" s="89">
        <v>0</v>
      </c>
      <c r="E10" s="89">
        <v>0</v>
      </c>
      <c r="F10" s="89">
        <v>0</v>
      </c>
      <c r="G10" s="4" t="s">
        <v>12</v>
      </c>
      <c r="H10" s="4" t="s">
        <v>13</v>
      </c>
    </row>
    <row r="11" spans="1:8" ht="29" x14ac:dyDescent="0.35">
      <c r="A11" s="12" t="s">
        <v>20</v>
      </c>
      <c r="B11" s="90">
        <v>1</v>
      </c>
      <c r="C11" s="88">
        <v>3</v>
      </c>
      <c r="D11" s="89">
        <v>0</v>
      </c>
      <c r="E11" s="89">
        <v>0</v>
      </c>
      <c r="F11" s="89">
        <v>0</v>
      </c>
      <c r="G11" s="4" t="s">
        <v>12</v>
      </c>
      <c r="H11" s="4" t="s">
        <v>13</v>
      </c>
    </row>
    <row r="12" spans="1:8" x14ac:dyDescent="0.35">
      <c r="A12" t="s">
        <v>21</v>
      </c>
      <c r="B12" s="90">
        <v>5</v>
      </c>
      <c r="C12" s="88">
        <v>10</v>
      </c>
      <c r="D12" s="89">
        <v>0</v>
      </c>
      <c r="E12" s="89">
        <v>0</v>
      </c>
      <c r="F12" s="89">
        <v>0</v>
      </c>
      <c r="G12" s="4" t="s">
        <v>12</v>
      </c>
      <c r="H12" s="4" t="s">
        <v>13</v>
      </c>
    </row>
    <row r="13" spans="1:8" x14ac:dyDescent="0.35">
      <c r="A13" t="s">
        <v>22</v>
      </c>
      <c r="B13" s="90">
        <v>1</v>
      </c>
      <c r="C13" s="88">
        <v>7</v>
      </c>
      <c r="D13" s="89">
        <v>0</v>
      </c>
      <c r="E13" s="89">
        <v>0</v>
      </c>
      <c r="F13" s="89">
        <v>0</v>
      </c>
      <c r="G13" s="4" t="s">
        <v>12</v>
      </c>
      <c r="H13" s="4" t="s">
        <v>13</v>
      </c>
    </row>
    <row r="14" spans="1:8" x14ac:dyDescent="0.35">
      <c r="A14" t="s">
        <v>23</v>
      </c>
      <c r="B14" s="90">
        <v>3</v>
      </c>
      <c r="C14" s="88">
        <v>3</v>
      </c>
      <c r="D14" s="89">
        <v>0</v>
      </c>
      <c r="E14" s="89">
        <v>0</v>
      </c>
      <c r="F14" s="89">
        <v>0</v>
      </c>
      <c r="G14" s="4" t="s">
        <v>12</v>
      </c>
      <c r="H14" s="4" t="s">
        <v>13</v>
      </c>
    </row>
    <row r="15" spans="1:8" x14ac:dyDescent="0.35">
      <c r="A15" t="s">
        <v>24</v>
      </c>
      <c r="B15" s="90">
        <v>2</v>
      </c>
      <c r="C15" s="88">
        <v>5</v>
      </c>
      <c r="D15" s="89">
        <v>0</v>
      </c>
      <c r="E15" s="89">
        <v>0</v>
      </c>
      <c r="F15" s="89">
        <v>0</v>
      </c>
      <c r="G15" s="4" t="s">
        <v>12</v>
      </c>
      <c r="H15" s="4" t="s">
        <v>13</v>
      </c>
    </row>
    <row r="16" spans="1:8" x14ac:dyDescent="0.35">
      <c r="A16" t="s">
        <v>25</v>
      </c>
      <c r="B16" s="90">
        <v>1</v>
      </c>
      <c r="C16" s="88">
        <v>3</v>
      </c>
      <c r="D16" s="89">
        <v>0</v>
      </c>
      <c r="E16" s="89">
        <v>0</v>
      </c>
      <c r="F16" s="89">
        <v>0</v>
      </c>
      <c r="G16" s="4" t="s">
        <v>12</v>
      </c>
      <c r="H16" s="4" t="s">
        <v>13</v>
      </c>
    </row>
    <row r="17" spans="1:8" x14ac:dyDescent="0.35">
      <c r="A17" s="11" t="s">
        <v>26</v>
      </c>
      <c r="B17" s="90">
        <v>8</v>
      </c>
      <c r="C17" s="88">
        <v>296</v>
      </c>
      <c r="D17" s="89">
        <v>3</v>
      </c>
      <c r="E17" s="89">
        <v>3</v>
      </c>
      <c r="F17" s="89">
        <v>3</v>
      </c>
      <c r="G17" s="4" t="s">
        <v>12</v>
      </c>
      <c r="H17" s="4" t="s">
        <v>13</v>
      </c>
    </row>
    <row r="18" spans="1:8" x14ac:dyDescent="0.35">
      <c r="A18" s="11" t="s">
        <v>69</v>
      </c>
      <c r="B18" s="90">
        <v>4</v>
      </c>
      <c r="C18" s="88">
        <v>3</v>
      </c>
      <c r="D18" s="89">
        <v>0</v>
      </c>
      <c r="E18" s="89">
        <v>0</v>
      </c>
      <c r="F18" s="89">
        <v>0</v>
      </c>
      <c r="G18" s="4" t="s">
        <v>12</v>
      </c>
      <c r="H18" s="4" t="s">
        <v>13</v>
      </c>
    </row>
    <row r="19" spans="1:8" x14ac:dyDescent="0.35">
      <c r="A19" s="11" t="s">
        <v>28</v>
      </c>
      <c r="B19" s="90">
        <v>36</v>
      </c>
      <c r="C19" s="88">
        <v>155</v>
      </c>
      <c r="D19" s="89">
        <v>2</v>
      </c>
      <c r="E19" s="89">
        <v>2</v>
      </c>
      <c r="F19" s="89">
        <v>2</v>
      </c>
      <c r="G19" s="4" t="s">
        <v>12</v>
      </c>
      <c r="H19" s="4" t="s">
        <v>13</v>
      </c>
    </row>
    <row r="20" spans="1:8" x14ac:dyDescent="0.35">
      <c r="A20" s="11" t="s">
        <v>29</v>
      </c>
      <c r="B20" s="90">
        <v>44</v>
      </c>
      <c r="C20" s="88">
        <v>155</v>
      </c>
      <c r="D20" s="89">
        <v>2</v>
      </c>
      <c r="E20" s="89">
        <v>2</v>
      </c>
      <c r="F20" s="89">
        <v>2</v>
      </c>
      <c r="G20" s="4" t="s">
        <v>12</v>
      </c>
      <c r="H20" s="4" t="s">
        <v>13</v>
      </c>
    </row>
    <row r="21" spans="1:8" x14ac:dyDescent="0.35">
      <c r="A21" s="11" t="s">
        <v>30</v>
      </c>
      <c r="B21" s="90">
        <v>8</v>
      </c>
      <c r="C21" s="88">
        <v>143</v>
      </c>
      <c r="D21" s="89">
        <v>1</v>
      </c>
      <c r="E21" s="89">
        <v>1</v>
      </c>
      <c r="F21" s="89">
        <v>1</v>
      </c>
      <c r="G21" s="4" t="s">
        <v>12</v>
      </c>
      <c r="H21" s="4" t="s">
        <v>13</v>
      </c>
    </row>
    <row r="22" spans="1:8" ht="14.5" customHeight="1" x14ac:dyDescent="0.35">
      <c r="A22" s="11" t="s">
        <v>31</v>
      </c>
      <c r="B22" s="90">
        <v>1</v>
      </c>
      <c r="C22" s="88">
        <v>3</v>
      </c>
      <c r="D22" s="89">
        <v>0</v>
      </c>
      <c r="E22" s="89">
        <v>0</v>
      </c>
      <c r="F22" s="89">
        <v>0</v>
      </c>
      <c r="G22" s="4" t="s">
        <v>12</v>
      </c>
      <c r="H22" s="4" t="s">
        <v>13</v>
      </c>
    </row>
    <row r="23" spans="1:8" x14ac:dyDescent="0.35">
      <c r="A23" t="s">
        <v>32</v>
      </c>
      <c r="B23" s="90">
        <v>8</v>
      </c>
      <c r="C23" s="88">
        <v>73</v>
      </c>
      <c r="D23" s="89">
        <v>1</v>
      </c>
      <c r="E23" s="89">
        <v>1</v>
      </c>
      <c r="F23" s="89">
        <v>1</v>
      </c>
      <c r="G23" s="4" t="s">
        <v>12</v>
      </c>
      <c r="H23" s="4" t="s">
        <v>13</v>
      </c>
    </row>
    <row r="24" spans="1:8" x14ac:dyDescent="0.35">
      <c r="A24" t="s">
        <v>33</v>
      </c>
      <c r="B24" s="90">
        <v>1</v>
      </c>
      <c r="C24" s="88">
        <v>3</v>
      </c>
      <c r="D24" s="89">
        <v>0</v>
      </c>
      <c r="E24" s="89">
        <v>0</v>
      </c>
      <c r="F24" s="89">
        <v>0</v>
      </c>
      <c r="G24" s="4" t="s">
        <v>12</v>
      </c>
      <c r="H24" s="4" t="s">
        <v>13</v>
      </c>
    </row>
    <row r="25" spans="1:8" x14ac:dyDescent="0.35">
      <c r="A25" t="s">
        <v>34</v>
      </c>
      <c r="B25" s="90">
        <v>2</v>
      </c>
      <c r="C25" s="88">
        <v>10</v>
      </c>
      <c r="D25" s="89">
        <v>0</v>
      </c>
      <c r="E25" s="89">
        <v>0</v>
      </c>
      <c r="F25" s="89">
        <v>0</v>
      </c>
      <c r="G25" s="4" t="s">
        <v>12</v>
      </c>
      <c r="H25" s="4" t="s">
        <v>13</v>
      </c>
    </row>
    <row r="26" spans="1:8" x14ac:dyDescent="0.35">
      <c r="A26" t="s">
        <v>35</v>
      </c>
      <c r="B26" s="90">
        <v>1</v>
      </c>
      <c r="C26" s="88">
        <v>3</v>
      </c>
      <c r="D26" s="89">
        <v>0</v>
      </c>
      <c r="E26" s="89">
        <v>0</v>
      </c>
      <c r="F26" s="89">
        <v>0</v>
      </c>
      <c r="G26" s="4" t="s">
        <v>12</v>
      </c>
      <c r="H26" s="4" t="s">
        <v>13</v>
      </c>
    </row>
    <row r="27" spans="1:8" x14ac:dyDescent="0.35">
      <c r="A27" t="s">
        <v>36</v>
      </c>
      <c r="B27" s="90">
        <v>2</v>
      </c>
      <c r="C27" s="88">
        <v>3</v>
      </c>
      <c r="D27" s="89">
        <v>0</v>
      </c>
      <c r="E27" s="89">
        <v>0</v>
      </c>
      <c r="F27" s="89">
        <v>0</v>
      </c>
      <c r="G27" s="4" t="s">
        <v>12</v>
      </c>
      <c r="H27" s="4" t="s">
        <v>13</v>
      </c>
    </row>
    <row r="28" spans="1:8" x14ac:dyDescent="0.35">
      <c r="A28" t="s">
        <v>37</v>
      </c>
      <c r="B28" s="90">
        <v>1</v>
      </c>
      <c r="C28" s="88">
        <v>171</v>
      </c>
      <c r="D28" s="89">
        <v>2</v>
      </c>
      <c r="E28" s="89">
        <v>2</v>
      </c>
      <c r="F28" s="89">
        <v>2</v>
      </c>
      <c r="G28" s="4" t="s">
        <v>12</v>
      </c>
      <c r="H28" s="4" t="s">
        <v>13</v>
      </c>
    </row>
    <row r="29" spans="1:8" x14ac:dyDescent="0.35">
      <c r="A29" s="11" t="s">
        <v>38</v>
      </c>
      <c r="B29" s="90">
        <v>6</v>
      </c>
      <c r="C29" s="88">
        <v>3</v>
      </c>
      <c r="D29" s="89">
        <v>0</v>
      </c>
      <c r="E29" s="89">
        <v>0</v>
      </c>
      <c r="F29" s="89">
        <v>0</v>
      </c>
      <c r="G29" s="4" t="s">
        <v>12</v>
      </c>
      <c r="H29" s="4" t="s">
        <v>39</v>
      </c>
    </row>
    <row r="30" spans="1:8" x14ac:dyDescent="0.35">
      <c r="A30" s="34" t="s">
        <v>70</v>
      </c>
      <c r="B30" s="90">
        <v>2</v>
      </c>
      <c r="C30" s="88">
        <v>3</v>
      </c>
      <c r="D30" s="89">
        <v>0</v>
      </c>
      <c r="E30" s="89">
        <v>0</v>
      </c>
      <c r="F30" s="89">
        <v>0</v>
      </c>
      <c r="G30" s="4" t="s">
        <v>12</v>
      </c>
      <c r="H30" s="4" t="s">
        <v>39</v>
      </c>
    </row>
    <row r="31" spans="1:8" x14ac:dyDescent="0.35">
      <c r="A31" s="13" t="s">
        <v>41</v>
      </c>
      <c r="B31" s="90">
        <v>2</v>
      </c>
      <c r="C31" s="88">
        <v>3</v>
      </c>
      <c r="D31" s="89">
        <v>0</v>
      </c>
      <c r="E31" s="89">
        <v>0</v>
      </c>
      <c r="F31" s="89">
        <v>0</v>
      </c>
      <c r="G31" s="4" t="s">
        <v>12</v>
      </c>
      <c r="H31" s="4" t="s">
        <v>39</v>
      </c>
    </row>
    <row r="32" spans="1:8" x14ac:dyDescent="0.35">
      <c r="A32" s="11" t="s">
        <v>42</v>
      </c>
      <c r="B32" s="90">
        <v>2</v>
      </c>
      <c r="C32" s="88">
        <v>3</v>
      </c>
      <c r="D32" s="89">
        <v>0</v>
      </c>
      <c r="E32" s="89">
        <v>0</v>
      </c>
      <c r="F32" s="89">
        <v>0</v>
      </c>
      <c r="G32" s="4" t="s">
        <v>12</v>
      </c>
      <c r="H32" s="4" t="s">
        <v>39</v>
      </c>
    </row>
    <row r="33" spans="1:10" x14ac:dyDescent="0.35">
      <c r="A33" s="11" t="s">
        <v>43</v>
      </c>
      <c r="B33" s="90">
        <v>2</v>
      </c>
      <c r="C33" s="88">
        <v>365</v>
      </c>
      <c r="D33" s="89">
        <v>4</v>
      </c>
      <c r="E33" s="89">
        <v>4</v>
      </c>
      <c r="F33" s="89">
        <v>4</v>
      </c>
      <c r="G33" s="4" t="s">
        <v>12</v>
      </c>
      <c r="H33" s="4" t="s">
        <v>44</v>
      </c>
      <c r="I33" t="s">
        <v>45</v>
      </c>
      <c r="J33" s="14" t="e">
        <f>SUM(#REF!)</f>
        <v>#REF!</v>
      </c>
    </row>
    <row r="34" spans="1:10" x14ac:dyDescent="0.35">
      <c r="A34" s="11" t="s">
        <v>46</v>
      </c>
      <c r="B34" s="90">
        <v>2</v>
      </c>
      <c r="C34" s="88">
        <v>179</v>
      </c>
      <c r="D34" s="89">
        <v>2</v>
      </c>
      <c r="E34" s="89">
        <v>2</v>
      </c>
      <c r="F34" s="89">
        <v>2</v>
      </c>
      <c r="G34" s="4" t="s">
        <v>47</v>
      </c>
      <c r="H34" s="4" t="s">
        <v>13</v>
      </c>
    </row>
    <row r="35" spans="1:10" x14ac:dyDescent="0.35">
      <c r="A35" s="11" t="s">
        <v>48</v>
      </c>
      <c r="B35" s="90">
        <v>1</v>
      </c>
      <c r="C35" s="88">
        <v>85</v>
      </c>
      <c r="D35" s="89">
        <v>1</v>
      </c>
      <c r="E35" s="89">
        <v>1</v>
      </c>
      <c r="F35" s="89">
        <v>1</v>
      </c>
      <c r="G35" s="4" t="s">
        <v>47</v>
      </c>
      <c r="H35" s="4" t="s">
        <v>13</v>
      </c>
    </row>
    <row r="36" spans="1:10" ht="14.5" customHeight="1" x14ac:dyDescent="0.35">
      <c r="A36" s="11" t="s">
        <v>49</v>
      </c>
      <c r="B36" s="90">
        <v>1</v>
      </c>
      <c r="C36" s="88">
        <v>3</v>
      </c>
      <c r="D36" s="89">
        <v>0</v>
      </c>
      <c r="E36" s="89">
        <v>0</v>
      </c>
      <c r="F36" s="89">
        <v>0</v>
      </c>
      <c r="G36" s="4" t="s">
        <v>47</v>
      </c>
      <c r="H36" s="4" t="s">
        <v>13</v>
      </c>
    </row>
    <row r="37" spans="1:10" ht="14.5" customHeight="1" x14ac:dyDescent="0.35">
      <c r="A37" s="11" t="s">
        <v>50</v>
      </c>
      <c r="B37" s="90">
        <v>4</v>
      </c>
      <c r="C37" s="88">
        <v>3</v>
      </c>
      <c r="D37" s="89">
        <v>0</v>
      </c>
      <c r="E37" s="89">
        <v>0</v>
      </c>
      <c r="F37" s="89">
        <v>0</v>
      </c>
      <c r="G37" s="4" t="s">
        <v>47</v>
      </c>
      <c r="H37" s="4" t="s">
        <v>13</v>
      </c>
    </row>
    <row r="38" spans="1:10" ht="14.5" customHeight="1" x14ac:dyDescent="0.35">
      <c r="A38" s="15" t="s">
        <v>51</v>
      </c>
      <c r="B38" s="90">
        <v>2</v>
      </c>
      <c r="C38" s="88">
        <v>3</v>
      </c>
      <c r="D38" s="89">
        <v>0</v>
      </c>
      <c r="E38" s="89">
        <v>0</v>
      </c>
      <c r="F38" s="89">
        <v>0</v>
      </c>
      <c r="G38" s="4" t="s">
        <v>47</v>
      </c>
      <c r="H38" s="4" t="s">
        <v>13</v>
      </c>
    </row>
    <row r="39" spans="1:10" x14ac:dyDescent="0.35">
      <c r="A39" s="11" t="s">
        <v>52</v>
      </c>
      <c r="B39" s="90">
        <v>1</v>
      </c>
      <c r="C39" s="88">
        <v>3</v>
      </c>
      <c r="D39" s="89">
        <v>0</v>
      </c>
      <c r="E39" s="89">
        <v>0</v>
      </c>
      <c r="F39" s="89">
        <v>0</v>
      </c>
      <c r="G39" s="4" t="s">
        <v>47</v>
      </c>
      <c r="H39" s="4" t="s">
        <v>13</v>
      </c>
      <c r="I39" t="s">
        <v>53</v>
      </c>
      <c r="J39" s="14" t="e">
        <f>SUM(#REF!)</f>
        <v>#REF!</v>
      </c>
    </row>
    <row r="40" spans="1:10" x14ac:dyDescent="0.35">
      <c r="A40" s="11" t="s">
        <v>54</v>
      </c>
      <c r="B40" s="90">
        <v>1</v>
      </c>
      <c r="C40" s="88">
        <v>3</v>
      </c>
      <c r="D40" s="89">
        <v>0</v>
      </c>
      <c r="E40" s="89">
        <v>0</v>
      </c>
      <c r="F40" s="89">
        <v>0</v>
      </c>
      <c r="G40" s="4" t="s">
        <v>47</v>
      </c>
      <c r="H40" s="4" t="s">
        <v>55</v>
      </c>
      <c r="I40" t="s">
        <v>56</v>
      </c>
      <c r="J40" s="14" t="e">
        <f>#REF!</f>
        <v>#REF!</v>
      </c>
    </row>
    <row r="41" spans="1:10" x14ac:dyDescent="0.35">
      <c r="A41" s="11" t="s">
        <v>57</v>
      </c>
      <c r="B41" s="90">
        <v>49</v>
      </c>
      <c r="C41" s="88">
        <v>3</v>
      </c>
      <c r="D41" s="89">
        <v>0</v>
      </c>
      <c r="E41" s="89">
        <v>0</v>
      </c>
      <c r="F41" s="89">
        <v>0</v>
      </c>
      <c r="G41" s="4" t="s">
        <v>47</v>
      </c>
      <c r="H41" s="4" t="s">
        <v>58</v>
      </c>
      <c r="I41" t="s">
        <v>59</v>
      </c>
      <c r="J41" s="14" t="e">
        <f>#REF!</f>
        <v>#REF!</v>
      </c>
    </row>
    <row r="42" spans="1:10" x14ac:dyDescent="0.35">
      <c r="A42" s="11" t="s">
        <v>60</v>
      </c>
      <c r="B42" s="90">
        <v>8</v>
      </c>
      <c r="C42" s="88">
        <v>3</v>
      </c>
      <c r="D42" s="89">
        <v>0</v>
      </c>
      <c r="E42" s="89">
        <v>0</v>
      </c>
      <c r="F42" s="89">
        <v>0</v>
      </c>
      <c r="G42" s="4" t="s">
        <v>47</v>
      </c>
      <c r="H42" s="4" t="s">
        <v>10</v>
      </c>
    </row>
    <row r="43" spans="1:10" ht="14.5" customHeight="1" x14ac:dyDescent="0.35">
      <c r="A43" s="11" t="s">
        <v>61</v>
      </c>
      <c r="B43" s="90">
        <v>4</v>
      </c>
      <c r="C43" s="88">
        <v>3</v>
      </c>
      <c r="D43" s="89">
        <v>0</v>
      </c>
      <c r="E43" s="89">
        <v>0</v>
      </c>
      <c r="F43" s="89">
        <v>0</v>
      </c>
      <c r="G43" s="4" t="s">
        <v>47</v>
      </c>
      <c r="H43" s="4" t="s">
        <v>10</v>
      </c>
    </row>
    <row r="44" spans="1:10" ht="14.5" customHeight="1" x14ac:dyDescent="0.35">
      <c r="A44" s="11" t="s">
        <v>62</v>
      </c>
      <c r="B44" s="90">
        <v>1</v>
      </c>
      <c r="C44" s="88">
        <v>3</v>
      </c>
      <c r="D44" s="89">
        <v>0</v>
      </c>
      <c r="E44" s="89">
        <v>0</v>
      </c>
      <c r="F44" s="89">
        <v>0</v>
      </c>
      <c r="G44" s="4" t="s">
        <v>47</v>
      </c>
      <c r="H44" s="4" t="s">
        <v>10</v>
      </c>
    </row>
    <row r="45" spans="1:10" x14ac:dyDescent="0.35">
      <c r="A45" s="11" t="s">
        <v>63</v>
      </c>
      <c r="B45" s="90">
        <v>1</v>
      </c>
      <c r="C45" s="88">
        <v>3</v>
      </c>
      <c r="D45" s="89">
        <v>0</v>
      </c>
      <c r="E45" s="89">
        <v>0</v>
      </c>
      <c r="F45" s="89">
        <v>0</v>
      </c>
      <c r="G45" s="4" t="s">
        <v>47</v>
      </c>
      <c r="H45" s="4" t="s">
        <v>10</v>
      </c>
    </row>
    <row r="46" spans="1:10" x14ac:dyDescent="0.35">
      <c r="A46" s="11" t="s">
        <v>64</v>
      </c>
      <c r="B46" s="90">
        <v>3</v>
      </c>
      <c r="C46" s="88">
        <v>13</v>
      </c>
      <c r="D46" s="89">
        <v>0</v>
      </c>
      <c r="E46" s="89">
        <v>0</v>
      </c>
      <c r="F46" s="89">
        <v>0</v>
      </c>
      <c r="G46" s="4" t="s">
        <v>47</v>
      </c>
      <c r="H46" s="4" t="s">
        <v>10</v>
      </c>
    </row>
    <row r="47" spans="1:10" ht="14.5" customHeight="1" thickBot="1" x14ac:dyDescent="0.4">
      <c r="A47" s="16" t="s">
        <v>65</v>
      </c>
      <c r="B47" s="119">
        <v>2</v>
      </c>
      <c r="C47" s="2">
        <v>11</v>
      </c>
      <c r="D47" s="107">
        <v>0</v>
      </c>
      <c r="E47" s="107">
        <v>0</v>
      </c>
      <c r="F47" s="107">
        <v>0</v>
      </c>
      <c r="G47" s="4" t="s">
        <v>47</v>
      </c>
      <c r="H47" s="4" t="s">
        <v>10</v>
      </c>
      <c r="I47" t="s">
        <v>45</v>
      </c>
      <c r="J47" s="14" t="e">
        <f>SUM(#REF!)</f>
        <v>#REF!</v>
      </c>
    </row>
    <row r="48" spans="1:10" ht="15" thickBot="1" x14ac:dyDescent="0.4">
      <c r="A48" s="1" t="s">
        <v>66</v>
      </c>
      <c r="B48" s="120"/>
      <c r="C48" s="101">
        <f>SUM(C4:C47)</f>
        <v>1938</v>
      </c>
      <c r="D48" s="108">
        <f>SUM(D4:D47)</f>
        <v>20</v>
      </c>
      <c r="E48" s="108">
        <f>SUM(E4:E47)</f>
        <v>20</v>
      </c>
      <c r="F48" s="109">
        <f>SUM(F4:F47)</f>
        <v>20</v>
      </c>
    </row>
    <row r="49" spans="1:6" x14ac:dyDescent="0.35">
      <c r="A49" s="15"/>
      <c r="B49" s="81"/>
      <c r="C49" s="29"/>
      <c r="D49" s="29"/>
      <c r="E49" s="29"/>
      <c r="F49" s="29"/>
    </row>
    <row r="50" spans="1:6" x14ac:dyDescent="0.35">
      <c r="A50" s="15"/>
      <c r="B50" s="81"/>
      <c r="D50" s="83"/>
      <c r="E50" s="83"/>
      <c r="F50" s="83"/>
    </row>
    <row r="51" spans="1:6" x14ac:dyDescent="0.35">
      <c r="B51" s="81"/>
      <c r="D51" s="83"/>
      <c r="E51" s="83"/>
      <c r="F51" s="83"/>
    </row>
    <row r="52" spans="1:6" x14ac:dyDescent="0.35">
      <c r="B52" s="81"/>
      <c r="D52" s="83"/>
      <c r="E52" s="83"/>
      <c r="F52" s="83"/>
    </row>
    <row r="53" spans="1:6" x14ac:dyDescent="0.35">
      <c r="B53" s="81"/>
      <c r="D53" s="83"/>
      <c r="E53" s="83"/>
      <c r="F53" s="83"/>
    </row>
  </sheetData>
  <pageMargins left="0.7" right="0.7" top="1" bottom="0.75" header="0.3" footer="0.3"/>
  <pageSetup scale="65" orientation="landscape" horizontalDpi="90" verticalDpi="90" r:id="rId1"/>
  <headerFooter>
    <oddHeader>&amp;C
ATTACHMENT B - Bid Form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40C8-A5CB-4CE5-8343-0D4A4E30DB6D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286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45" t="s">
        <v>210</v>
      </c>
      <c r="B5" s="98">
        <v>5</v>
      </c>
      <c r="C5" s="98">
        <v>0</v>
      </c>
      <c r="D5" s="98">
        <v>0</v>
      </c>
      <c r="E5" s="88">
        <v>0</v>
      </c>
      <c r="F5" s="88">
        <v>0</v>
      </c>
      <c r="G5">
        <f t="shared" ref="G5:G13" si="0">SUM(F5,D5,C5)</f>
        <v>0</v>
      </c>
      <c r="H5" s="4" t="s">
        <v>47</v>
      </c>
      <c r="I5" s="20" t="s">
        <v>10</v>
      </c>
    </row>
    <row r="6" spans="1:9" ht="14.5" x14ac:dyDescent="0.35">
      <c r="A6" s="35" t="s">
        <v>211</v>
      </c>
      <c r="B6" s="98">
        <v>10</v>
      </c>
      <c r="C6" s="98">
        <v>0</v>
      </c>
      <c r="D6" s="98">
        <v>0</v>
      </c>
      <c r="E6" s="88">
        <v>0</v>
      </c>
      <c r="F6" s="88">
        <v>0</v>
      </c>
      <c r="G6">
        <f t="shared" si="0"/>
        <v>0</v>
      </c>
      <c r="H6" s="4" t="s">
        <v>47</v>
      </c>
      <c r="I6" s="21" t="s">
        <v>107</v>
      </c>
    </row>
    <row r="7" spans="1:9" ht="14.5" x14ac:dyDescent="0.35">
      <c r="A7" s="35" t="s">
        <v>212</v>
      </c>
      <c r="B7" s="98">
        <v>21</v>
      </c>
      <c r="C7" s="98">
        <v>0</v>
      </c>
      <c r="D7" s="98">
        <v>0</v>
      </c>
      <c r="E7" s="88">
        <v>0</v>
      </c>
      <c r="F7" s="88">
        <v>0</v>
      </c>
      <c r="G7">
        <f t="shared" si="0"/>
        <v>0</v>
      </c>
      <c r="H7" s="4" t="s">
        <v>47</v>
      </c>
      <c r="I7" s="20" t="s">
        <v>10</v>
      </c>
    </row>
    <row r="8" spans="1:9" s="36" customFormat="1" ht="14.5" x14ac:dyDescent="0.35">
      <c r="A8" s="35" t="s">
        <v>213</v>
      </c>
      <c r="B8" s="93">
        <v>8</v>
      </c>
      <c r="C8" s="93">
        <v>3</v>
      </c>
      <c r="D8" s="93">
        <v>1</v>
      </c>
      <c r="E8" s="91">
        <v>1</v>
      </c>
      <c r="F8" s="91">
        <v>1</v>
      </c>
      <c r="G8" s="36">
        <f t="shared" si="0"/>
        <v>5</v>
      </c>
      <c r="H8" s="32" t="s">
        <v>47</v>
      </c>
      <c r="I8" s="32" t="s">
        <v>10</v>
      </c>
    </row>
    <row r="9" spans="1:9" s="36" customFormat="1" ht="14.5" x14ac:dyDescent="0.35">
      <c r="A9" s="35" t="s">
        <v>214</v>
      </c>
      <c r="B9" s="93">
        <v>7</v>
      </c>
      <c r="C9" s="93">
        <v>0</v>
      </c>
      <c r="D9" s="93">
        <v>0</v>
      </c>
      <c r="E9" s="91">
        <v>0</v>
      </c>
      <c r="F9" s="91">
        <v>0</v>
      </c>
      <c r="G9" s="36">
        <f t="shared" si="0"/>
        <v>0</v>
      </c>
      <c r="H9" s="32" t="s">
        <v>47</v>
      </c>
      <c r="I9" s="32" t="s">
        <v>10</v>
      </c>
    </row>
    <row r="10" spans="1:9" s="36" customFormat="1" ht="14.5" x14ac:dyDescent="0.35">
      <c r="A10" s="45" t="s">
        <v>215</v>
      </c>
      <c r="B10" s="93">
        <v>5</v>
      </c>
      <c r="C10" s="93">
        <v>0</v>
      </c>
      <c r="D10" s="93">
        <v>0</v>
      </c>
      <c r="E10" s="91">
        <v>0</v>
      </c>
      <c r="F10" s="91">
        <v>0</v>
      </c>
      <c r="G10" s="36">
        <f t="shared" si="0"/>
        <v>0</v>
      </c>
      <c r="H10" s="32" t="s">
        <v>47</v>
      </c>
      <c r="I10" s="32" t="s">
        <v>13</v>
      </c>
    </row>
    <row r="11" spans="1:9" s="36" customFormat="1" ht="14.5" x14ac:dyDescent="0.35">
      <c r="A11" s="35" t="s">
        <v>216</v>
      </c>
      <c r="B11" s="93">
        <v>5</v>
      </c>
      <c r="C11" s="93">
        <v>0</v>
      </c>
      <c r="D11" s="93">
        <v>0</v>
      </c>
      <c r="E11" s="91">
        <v>0</v>
      </c>
      <c r="F11" s="91">
        <v>0</v>
      </c>
      <c r="G11" s="36">
        <f t="shared" si="0"/>
        <v>0</v>
      </c>
      <c r="H11" s="32" t="s">
        <v>47</v>
      </c>
      <c r="I11" s="32" t="s">
        <v>10</v>
      </c>
    </row>
    <row r="12" spans="1:9" s="36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1">
        <v>0</v>
      </c>
      <c r="F12" s="91">
        <v>0</v>
      </c>
      <c r="G12" s="36">
        <f t="shared" si="0"/>
        <v>0</v>
      </c>
      <c r="H12" s="32" t="s">
        <v>47</v>
      </c>
      <c r="I12" s="32" t="s">
        <v>10</v>
      </c>
    </row>
    <row r="13" spans="1:9" s="36" customFormat="1" ht="14.5" x14ac:dyDescent="0.35">
      <c r="A13" s="35" t="s">
        <v>218</v>
      </c>
      <c r="B13" s="93">
        <v>19</v>
      </c>
      <c r="C13" s="93">
        <v>0</v>
      </c>
      <c r="D13" s="93">
        <v>0</v>
      </c>
      <c r="E13" s="91">
        <v>0</v>
      </c>
      <c r="F13" s="91">
        <v>0</v>
      </c>
      <c r="G13" s="36">
        <f t="shared" si="0"/>
        <v>0</v>
      </c>
      <c r="H13" s="32" t="s">
        <v>47</v>
      </c>
      <c r="I13" s="32" t="s">
        <v>10</v>
      </c>
    </row>
    <row r="14" spans="1:9" s="36" customFormat="1" ht="14.5" x14ac:dyDescent="0.35">
      <c r="A14" s="35" t="s">
        <v>219</v>
      </c>
      <c r="B14" s="93">
        <v>13</v>
      </c>
      <c r="C14" s="93">
        <v>0</v>
      </c>
      <c r="D14" s="93">
        <v>0</v>
      </c>
      <c r="E14" s="91"/>
      <c r="F14" s="91"/>
      <c r="H14" s="32"/>
      <c r="I14" s="32"/>
    </row>
    <row r="15" spans="1:9" s="36" customFormat="1" ht="14.5" x14ac:dyDescent="0.35">
      <c r="A15" s="45" t="s">
        <v>220</v>
      </c>
      <c r="B15" s="93">
        <v>5</v>
      </c>
      <c r="C15" s="93">
        <v>0</v>
      </c>
      <c r="D15" s="93">
        <v>0</v>
      </c>
      <c r="E15" s="91">
        <v>0</v>
      </c>
      <c r="F15" s="91">
        <v>0</v>
      </c>
      <c r="G15" s="36">
        <f>SUM(F15,D15,C15)</f>
        <v>0</v>
      </c>
      <c r="H15" s="32" t="s">
        <v>47</v>
      </c>
      <c r="I15" s="32" t="s">
        <v>107</v>
      </c>
    </row>
    <row r="16" spans="1:9" s="36" customFormat="1" thickBot="1" x14ac:dyDescent="0.4">
      <c r="A16" s="54" t="s">
        <v>221</v>
      </c>
      <c r="B16" s="106">
        <v>5</v>
      </c>
      <c r="C16" s="106">
        <v>0</v>
      </c>
      <c r="D16" s="106">
        <v>0</v>
      </c>
      <c r="E16" s="111">
        <v>0</v>
      </c>
      <c r="F16" s="111">
        <v>0</v>
      </c>
      <c r="G16" s="36">
        <f>SUM(F16,D16,C16)</f>
        <v>0</v>
      </c>
      <c r="H16" s="32" t="s">
        <v>47</v>
      </c>
      <c r="I16" s="32" t="s">
        <v>10</v>
      </c>
    </row>
    <row r="17" spans="1:7" thickBot="1" x14ac:dyDescent="0.4">
      <c r="A17" s="15" t="s">
        <v>195</v>
      </c>
      <c r="B17" s="115"/>
      <c r="C17" s="101">
        <f>SUM(C5:C16)</f>
        <v>3</v>
      </c>
      <c r="D17" s="102">
        <f>SUM(D5:D16)</f>
        <v>1</v>
      </c>
      <c r="E17" s="102">
        <f>SUM(E5:E16)</f>
        <v>1</v>
      </c>
      <c r="F17" s="103">
        <f>SUM(F5:F16)</f>
        <v>1</v>
      </c>
      <c r="G17">
        <f>SUM(F17,D17,C17)</f>
        <v>5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03AC-89AC-493F-965B-EC81D9668478}">
  <dimension ref="A2:L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81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287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98">
        <v>1</v>
      </c>
      <c r="C14" s="98">
        <v>0</v>
      </c>
      <c r="D14" s="98">
        <v>0</v>
      </c>
      <c r="E14" s="98">
        <v>0</v>
      </c>
      <c r="F14" s="9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98">
        <v>1</v>
      </c>
      <c r="C15" s="98">
        <v>0</v>
      </c>
      <c r="D15" s="98">
        <v>0</v>
      </c>
      <c r="E15" s="98">
        <v>0</v>
      </c>
      <c r="F15" s="9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98">
        <v>1</v>
      </c>
      <c r="C16" s="98">
        <v>0</v>
      </c>
      <c r="D16" s="98">
        <v>0</v>
      </c>
      <c r="E16" s="98">
        <v>0</v>
      </c>
      <c r="F16" s="9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98">
        <v>1</v>
      </c>
      <c r="C17" s="98">
        <v>0</v>
      </c>
      <c r="D17" s="98">
        <v>0</v>
      </c>
      <c r="E17" s="98">
        <v>0</v>
      </c>
      <c r="F17" s="9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98">
        <v>1</v>
      </c>
      <c r="C18" s="98">
        <v>0</v>
      </c>
      <c r="D18" s="98">
        <v>0</v>
      </c>
      <c r="E18" s="98">
        <v>0</v>
      </c>
      <c r="F18" s="9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98">
        <v>1</v>
      </c>
      <c r="C19" s="98">
        <v>0</v>
      </c>
      <c r="D19" s="98">
        <v>0</v>
      </c>
      <c r="E19" s="98">
        <v>0</v>
      </c>
      <c r="F19" s="9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98">
        <v>1</v>
      </c>
      <c r="C20" s="98">
        <v>0</v>
      </c>
      <c r="D20" s="98">
        <v>0</v>
      </c>
      <c r="E20" s="98">
        <v>0</v>
      </c>
      <c r="F20" s="9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98">
        <v>1</v>
      </c>
      <c r="C21" s="98">
        <v>0</v>
      </c>
      <c r="D21" s="98">
        <v>0</v>
      </c>
      <c r="E21" s="98">
        <v>0</v>
      </c>
      <c r="F21" s="9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98">
        <v>1</v>
      </c>
      <c r="C22" s="98">
        <v>0</v>
      </c>
      <c r="D22" s="98">
        <v>0</v>
      </c>
      <c r="E22" s="98">
        <v>0</v>
      </c>
      <c r="F22" s="9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98">
        <v>1</v>
      </c>
      <c r="C23" s="98">
        <v>0</v>
      </c>
      <c r="D23" s="98">
        <v>0</v>
      </c>
      <c r="E23" s="98">
        <v>0</v>
      </c>
      <c r="F23" s="9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98">
        <v>1</v>
      </c>
      <c r="C24" s="98">
        <v>0</v>
      </c>
      <c r="D24" s="98">
        <v>0</v>
      </c>
      <c r="E24" s="98">
        <v>0</v>
      </c>
      <c r="F24" s="9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98">
        <v>1</v>
      </c>
      <c r="C25" s="98">
        <v>0</v>
      </c>
      <c r="D25" s="98">
        <v>0</v>
      </c>
      <c r="E25" s="98">
        <v>0</v>
      </c>
      <c r="F25" s="9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98">
        <v>1</v>
      </c>
      <c r="C26" s="98">
        <v>0</v>
      </c>
      <c r="D26" s="98">
        <v>0</v>
      </c>
      <c r="E26" s="98">
        <v>0</v>
      </c>
      <c r="F26" s="9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98">
        <v>1</v>
      </c>
      <c r="C27" s="98">
        <v>0</v>
      </c>
      <c r="D27" s="98">
        <v>0</v>
      </c>
      <c r="E27" s="98">
        <v>0</v>
      </c>
      <c r="F27" s="9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98">
        <v>5</v>
      </c>
      <c r="C28" s="98">
        <v>0</v>
      </c>
      <c r="D28" s="98">
        <v>0</v>
      </c>
      <c r="E28" s="98">
        <v>0</v>
      </c>
      <c r="F28" s="9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98">
        <v>1</v>
      </c>
      <c r="C29" s="98">
        <v>0</v>
      </c>
      <c r="D29" s="98">
        <v>0</v>
      </c>
      <c r="E29" s="98">
        <v>0</v>
      </c>
      <c r="F29" s="9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98">
        <v>2</v>
      </c>
      <c r="C30" s="98">
        <v>0</v>
      </c>
      <c r="D30" s="98">
        <v>0</v>
      </c>
      <c r="E30" s="98">
        <v>0</v>
      </c>
      <c r="F30" s="9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98">
        <v>2</v>
      </c>
      <c r="C31" s="98">
        <v>0</v>
      </c>
      <c r="D31" s="98">
        <v>0</v>
      </c>
      <c r="E31" s="98">
        <v>0</v>
      </c>
      <c r="F31" s="9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98">
        <v>1</v>
      </c>
      <c r="C32" s="98">
        <v>0</v>
      </c>
      <c r="D32" s="98">
        <v>0</v>
      </c>
      <c r="E32" s="98">
        <v>0</v>
      </c>
      <c r="F32" s="9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98">
        <v>4</v>
      </c>
      <c r="C33" s="98">
        <v>0</v>
      </c>
      <c r="D33" s="98">
        <v>0</v>
      </c>
      <c r="E33" s="98">
        <v>0</v>
      </c>
      <c r="F33" s="9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98">
        <v>7</v>
      </c>
      <c r="C34" s="98">
        <v>0</v>
      </c>
      <c r="D34" s="98">
        <v>0</v>
      </c>
      <c r="E34" s="98">
        <v>1</v>
      </c>
      <c r="F34" s="9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98">
        <v>7</v>
      </c>
      <c r="C35" s="98">
        <v>0</v>
      </c>
      <c r="D35" s="98">
        <v>0</v>
      </c>
      <c r="E35" s="98">
        <v>0</v>
      </c>
      <c r="F35" s="9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98">
        <v>7</v>
      </c>
      <c r="C36" s="98">
        <v>0</v>
      </c>
      <c r="D36" s="98">
        <v>0</v>
      </c>
      <c r="E36" s="98">
        <v>0</v>
      </c>
      <c r="F36" s="9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98">
        <v>6</v>
      </c>
      <c r="C37" s="98">
        <v>0</v>
      </c>
      <c r="D37" s="98">
        <v>0</v>
      </c>
      <c r="E37" s="98">
        <v>1</v>
      </c>
      <c r="F37" s="9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ht="14.5" x14ac:dyDescent="0.35">
      <c r="A38" s="15" t="s">
        <v>105</v>
      </c>
      <c r="B38" s="98">
        <v>5</v>
      </c>
      <c r="C38" s="98">
        <v>0</v>
      </c>
      <c r="D38" s="98">
        <v>0</v>
      </c>
      <c r="E38" s="98">
        <v>0</v>
      </c>
      <c r="F38" s="98">
        <v>0</v>
      </c>
      <c r="G38">
        <f t="shared" si="1"/>
        <v>0</v>
      </c>
      <c r="H38" s="4" t="s">
        <v>47</v>
      </c>
      <c r="I38" s="20" t="s">
        <v>10</v>
      </c>
    </row>
    <row r="39" spans="1:9" ht="14.5" x14ac:dyDescent="0.35">
      <c r="A39" s="11" t="s">
        <v>106</v>
      </c>
      <c r="B39" s="98">
        <v>10</v>
      </c>
      <c r="C39" s="98">
        <v>0</v>
      </c>
      <c r="D39" s="98">
        <v>0</v>
      </c>
      <c r="E39" s="98">
        <v>0</v>
      </c>
      <c r="F39" s="98">
        <v>0</v>
      </c>
      <c r="G39">
        <f t="shared" si="1"/>
        <v>0</v>
      </c>
      <c r="H39" s="4" t="s">
        <v>47</v>
      </c>
      <c r="I39" s="21" t="s">
        <v>107</v>
      </c>
    </row>
    <row r="40" spans="1:9" s="36" customFormat="1" ht="14.5" x14ac:dyDescent="0.35">
      <c r="A40" s="35" t="s">
        <v>108</v>
      </c>
      <c r="B40" s="93">
        <v>12</v>
      </c>
      <c r="C40" s="93">
        <v>2</v>
      </c>
      <c r="D40" s="93">
        <v>1</v>
      </c>
      <c r="E40" s="93">
        <v>1</v>
      </c>
      <c r="F40" s="93">
        <v>1</v>
      </c>
      <c r="G40" s="36">
        <f t="shared" si="1"/>
        <v>4</v>
      </c>
      <c r="H40" s="32" t="s">
        <v>47</v>
      </c>
      <c r="I40" s="32" t="s">
        <v>10</v>
      </c>
    </row>
    <row r="41" spans="1:9" s="36" customFormat="1" ht="14.5" x14ac:dyDescent="0.35">
      <c r="A41" s="35" t="s">
        <v>109</v>
      </c>
      <c r="B41" s="93">
        <v>7</v>
      </c>
      <c r="C41" s="93">
        <v>0</v>
      </c>
      <c r="D41" s="93">
        <v>0</v>
      </c>
      <c r="E41" s="93">
        <v>0</v>
      </c>
      <c r="F41" s="93">
        <v>0</v>
      </c>
      <c r="G41" s="36">
        <f t="shared" si="1"/>
        <v>0</v>
      </c>
      <c r="H41" s="32" t="s">
        <v>47</v>
      </c>
      <c r="I41" s="32" t="s">
        <v>10</v>
      </c>
    </row>
    <row r="42" spans="1:9" s="36" customFormat="1" ht="14.5" x14ac:dyDescent="0.35">
      <c r="A42" s="35" t="s">
        <v>110</v>
      </c>
      <c r="B42" s="93">
        <v>8</v>
      </c>
      <c r="C42" s="93">
        <v>16</v>
      </c>
      <c r="D42" s="93">
        <v>1</v>
      </c>
      <c r="E42" s="93">
        <v>1</v>
      </c>
      <c r="F42" s="93">
        <v>2</v>
      </c>
      <c r="G42" s="36">
        <f t="shared" si="1"/>
        <v>19</v>
      </c>
      <c r="H42" s="32" t="s">
        <v>47</v>
      </c>
      <c r="I42" s="32" t="s">
        <v>10</v>
      </c>
    </row>
    <row r="43" spans="1:9" s="36" customFormat="1" ht="14.5" x14ac:dyDescent="0.35">
      <c r="A43" s="35" t="s">
        <v>111</v>
      </c>
      <c r="B43" s="93">
        <v>8</v>
      </c>
      <c r="C43" s="93">
        <v>6</v>
      </c>
      <c r="D43" s="93">
        <v>1</v>
      </c>
      <c r="E43" s="93">
        <v>1</v>
      </c>
      <c r="F43" s="93">
        <v>1</v>
      </c>
      <c r="G43" s="36">
        <f t="shared" si="1"/>
        <v>8</v>
      </c>
      <c r="H43" s="32" t="s">
        <v>47</v>
      </c>
      <c r="I43" s="32" t="s">
        <v>10</v>
      </c>
    </row>
    <row r="44" spans="1:9" s="36" customFormat="1" ht="14.5" x14ac:dyDescent="0.35">
      <c r="A44" s="45" t="s">
        <v>112</v>
      </c>
      <c r="B44" s="93">
        <v>5</v>
      </c>
      <c r="C44" s="93">
        <v>0</v>
      </c>
      <c r="D44" s="93">
        <v>0</v>
      </c>
      <c r="E44" s="93">
        <v>0</v>
      </c>
      <c r="F44" s="93">
        <v>0</v>
      </c>
      <c r="G44" s="36">
        <f t="shared" si="1"/>
        <v>0</v>
      </c>
      <c r="H44" s="32" t="s">
        <v>47</v>
      </c>
      <c r="I44" s="32" t="s">
        <v>13</v>
      </c>
    </row>
    <row r="45" spans="1:9" s="36" customFormat="1" ht="14.5" x14ac:dyDescent="0.35">
      <c r="A45" s="45" t="s">
        <v>113</v>
      </c>
      <c r="B45" s="93">
        <v>5</v>
      </c>
      <c r="C45" s="93">
        <v>0</v>
      </c>
      <c r="D45" s="93">
        <v>0</v>
      </c>
      <c r="E45" s="93">
        <v>0</v>
      </c>
      <c r="F45" s="93">
        <v>0</v>
      </c>
      <c r="G45" s="36">
        <f t="shared" si="1"/>
        <v>0</v>
      </c>
      <c r="H45" s="32" t="s">
        <v>47</v>
      </c>
      <c r="I45" s="32" t="s">
        <v>13</v>
      </c>
    </row>
    <row r="46" spans="1:9" s="36" customFormat="1" ht="14.5" x14ac:dyDescent="0.35">
      <c r="A46" s="45" t="s">
        <v>114</v>
      </c>
      <c r="B46" s="93">
        <v>5</v>
      </c>
      <c r="C46" s="93">
        <v>0</v>
      </c>
      <c r="D46" s="93">
        <v>0</v>
      </c>
      <c r="E46" s="93">
        <v>0</v>
      </c>
      <c r="F46" s="93">
        <v>0</v>
      </c>
      <c r="G46" s="36">
        <f t="shared" si="1"/>
        <v>0</v>
      </c>
      <c r="H46" s="32" t="s">
        <v>47</v>
      </c>
      <c r="I46" s="32" t="s">
        <v>13</v>
      </c>
    </row>
    <row r="47" spans="1:9" s="36" customFormat="1" ht="14.5" x14ac:dyDescent="0.35">
      <c r="A47" s="35" t="s">
        <v>115</v>
      </c>
      <c r="B47" s="93">
        <v>5</v>
      </c>
      <c r="C47" s="93">
        <v>0</v>
      </c>
      <c r="D47" s="93">
        <v>0</v>
      </c>
      <c r="E47" s="93">
        <v>0</v>
      </c>
      <c r="F47" s="93">
        <v>0</v>
      </c>
      <c r="G47" s="36">
        <f t="shared" si="1"/>
        <v>0</v>
      </c>
      <c r="H47" s="32" t="s">
        <v>47</v>
      </c>
      <c r="I47" s="32" t="s">
        <v>55</v>
      </c>
    </row>
    <row r="48" spans="1:9" s="36" customFormat="1" ht="14.5" x14ac:dyDescent="0.35">
      <c r="A48" s="45" t="s">
        <v>116</v>
      </c>
      <c r="B48" s="93">
        <v>6</v>
      </c>
      <c r="C48" s="93">
        <v>7</v>
      </c>
      <c r="D48" s="93">
        <v>1</v>
      </c>
      <c r="E48" s="93">
        <v>1</v>
      </c>
      <c r="F48" s="93">
        <v>1</v>
      </c>
      <c r="G48" s="36">
        <f t="shared" si="1"/>
        <v>9</v>
      </c>
      <c r="H48" s="32" t="s">
        <v>47</v>
      </c>
      <c r="I48" s="32" t="s">
        <v>10</v>
      </c>
    </row>
    <row r="49" spans="1:9" s="36" customFormat="1" ht="14.5" x14ac:dyDescent="0.35">
      <c r="A49" s="35" t="s">
        <v>117</v>
      </c>
      <c r="B49" s="93">
        <v>4</v>
      </c>
      <c r="C49" s="93">
        <v>2</v>
      </c>
      <c r="D49" s="93">
        <v>1</v>
      </c>
      <c r="E49" s="93">
        <v>1</v>
      </c>
      <c r="F49" s="93">
        <v>1</v>
      </c>
      <c r="G49" s="36">
        <f t="shared" si="1"/>
        <v>4</v>
      </c>
      <c r="H49" s="32" t="s">
        <v>47</v>
      </c>
      <c r="I49" s="32" t="s">
        <v>10</v>
      </c>
    </row>
    <row r="50" spans="1:9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36">
        <f t="shared" si="1"/>
        <v>0</v>
      </c>
      <c r="H50" s="32" t="s">
        <v>47</v>
      </c>
      <c r="I50" s="32" t="s">
        <v>10</v>
      </c>
    </row>
    <row r="51" spans="1:9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36">
        <f t="shared" si="1"/>
        <v>0</v>
      </c>
      <c r="H51" s="32" t="s">
        <v>47</v>
      </c>
      <c r="I51" s="32" t="s">
        <v>10</v>
      </c>
    </row>
    <row r="52" spans="1:9" s="36" customFormat="1" ht="14.5" x14ac:dyDescent="0.35">
      <c r="A52" s="35" t="s">
        <v>120</v>
      </c>
      <c r="B52" s="93">
        <v>9</v>
      </c>
      <c r="C52" s="93">
        <v>0</v>
      </c>
      <c r="D52" s="93">
        <v>0</v>
      </c>
      <c r="E52" s="93">
        <v>0</v>
      </c>
      <c r="F52" s="93">
        <v>0</v>
      </c>
      <c r="G52" s="36">
        <f t="shared" si="1"/>
        <v>0</v>
      </c>
      <c r="H52" s="32" t="s">
        <v>47</v>
      </c>
      <c r="I52" s="32" t="s">
        <v>13</v>
      </c>
    </row>
    <row r="53" spans="1:9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36">
        <f t="shared" si="1"/>
        <v>0</v>
      </c>
      <c r="H53" s="32" t="s">
        <v>47</v>
      </c>
      <c r="I53" s="32" t="s">
        <v>10</v>
      </c>
    </row>
    <row r="54" spans="1:9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36">
        <f t="shared" si="1"/>
        <v>0</v>
      </c>
      <c r="H54" s="32" t="s">
        <v>47</v>
      </c>
      <c r="I54" s="32" t="s">
        <v>13</v>
      </c>
    </row>
    <row r="55" spans="1:9" s="36" customFormat="1" ht="14.5" x14ac:dyDescent="0.35">
      <c r="A55" s="35" t="s">
        <v>123</v>
      </c>
      <c r="B55" s="93">
        <v>19</v>
      </c>
      <c r="C55" s="93">
        <v>14</v>
      </c>
      <c r="D55" s="93">
        <v>1</v>
      </c>
      <c r="E55" s="93">
        <v>1</v>
      </c>
      <c r="F55" s="93">
        <v>2</v>
      </c>
      <c r="G55" s="36">
        <f t="shared" si="1"/>
        <v>17</v>
      </c>
      <c r="H55" s="32" t="s">
        <v>47</v>
      </c>
      <c r="I55" s="32" t="s">
        <v>10</v>
      </c>
    </row>
    <row r="56" spans="1:9" s="36" customFormat="1" ht="14.5" x14ac:dyDescent="0.35">
      <c r="A56" s="35" t="s">
        <v>124</v>
      </c>
      <c r="B56" s="93">
        <v>11</v>
      </c>
      <c r="C56" s="93">
        <v>7</v>
      </c>
      <c r="D56" s="93">
        <v>4</v>
      </c>
      <c r="E56" s="93">
        <v>1</v>
      </c>
      <c r="F56" s="93">
        <v>1</v>
      </c>
      <c r="H56" s="32"/>
      <c r="I56" s="32"/>
    </row>
    <row r="57" spans="1:9" ht="14.5" x14ac:dyDescent="0.35">
      <c r="A57" s="15" t="s">
        <v>125</v>
      </c>
      <c r="B57" s="88">
        <v>5</v>
      </c>
      <c r="C57" s="88">
        <v>0</v>
      </c>
      <c r="D57" s="88">
        <v>0</v>
      </c>
      <c r="E57" s="88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88">
        <v>6</v>
      </c>
      <c r="C58" s="88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5"/>
      <c r="C121" s="101">
        <f>SUM(C5:C120)</f>
        <v>54</v>
      </c>
      <c r="D121" s="102">
        <f>SUM(D5:D120)</f>
        <v>10</v>
      </c>
      <c r="E121" s="102">
        <f>SUM(E5:E120)</f>
        <v>9</v>
      </c>
      <c r="F121" s="103">
        <f>SUM(F5:F120)</f>
        <v>9</v>
      </c>
      <c r="G121">
        <f t="shared" ref="G121:G152" si="4">SUM(F121,D121,C121)</f>
        <v>73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30B0-2CAC-4E39-817E-04FD9592D8DE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288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45" t="s">
        <v>210</v>
      </c>
      <c r="B5" s="98">
        <v>5</v>
      </c>
      <c r="C5" s="98">
        <v>0</v>
      </c>
      <c r="D5" s="98">
        <v>0</v>
      </c>
      <c r="E5" s="98">
        <v>0</v>
      </c>
      <c r="F5" s="98">
        <v>0</v>
      </c>
      <c r="G5">
        <f t="shared" ref="G5:G13" si="0">SUM(F5,D5,C5)</f>
        <v>0</v>
      </c>
      <c r="H5" s="4" t="s">
        <v>47</v>
      </c>
      <c r="I5" s="20" t="s">
        <v>10</v>
      </c>
    </row>
    <row r="6" spans="1:9" ht="14.5" x14ac:dyDescent="0.35">
      <c r="A6" s="35" t="s">
        <v>211</v>
      </c>
      <c r="B6" s="98">
        <v>10</v>
      </c>
      <c r="C6" s="98">
        <v>0</v>
      </c>
      <c r="D6" s="98">
        <v>0</v>
      </c>
      <c r="E6" s="98">
        <v>0</v>
      </c>
      <c r="F6" s="98">
        <v>0</v>
      </c>
      <c r="G6">
        <f t="shared" si="0"/>
        <v>0</v>
      </c>
      <c r="H6" s="4" t="s">
        <v>47</v>
      </c>
      <c r="I6" s="21" t="s">
        <v>107</v>
      </c>
    </row>
    <row r="7" spans="1:9" s="36" customFormat="1" ht="14.5" x14ac:dyDescent="0.35">
      <c r="A7" s="35" t="s">
        <v>212</v>
      </c>
      <c r="B7" s="93">
        <v>21</v>
      </c>
      <c r="C7" s="93">
        <v>0</v>
      </c>
      <c r="D7" s="93">
        <v>0</v>
      </c>
      <c r="E7" s="93">
        <v>0</v>
      </c>
      <c r="F7" s="93">
        <v>0</v>
      </c>
      <c r="G7" s="36">
        <f t="shared" si="0"/>
        <v>0</v>
      </c>
      <c r="H7" s="32" t="s">
        <v>47</v>
      </c>
      <c r="I7" s="32" t="s">
        <v>10</v>
      </c>
    </row>
    <row r="8" spans="1:9" s="36" customFormat="1" ht="14.5" x14ac:dyDescent="0.35">
      <c r="A8" s="35" t="s">
        <v>213</v>
      </c>
      <c r="B8" s="93">
        <v>8</v>
      </c>
      <c r="C8" s="93">
        <v>16</v>
      </c>
      <c r="D8" s="93">
        <v>1</v>
      </c>
      <c r="E8" s="93">
        <v>1</v>
      </c>
      <c r="F8" s="93">
        <v>2</v>
      </c>
      <c r="G8" s="36">
        <f t="shared" si="0"/>
        <v>19</v>
      </c>
      <c r="H8" s="32" t="s">
        <v>47</v>
      </c>
      <c r="I8" s="32" t="s">
        <v>10</v>
      </c>
    </row>
    <row r="9" spans="1:9" s="36" customFormat="1" ht="14.5" x14ac:dyDescent="0.35">
      <c r="A9" s="35" t="s">
        <v>214</v>
      </c>
      <c r="B9" s="93">
        <v>8</v>
      </c>
      <c r="C9" s="93">
        <v>6</v>
      </c>
      <c r="D9" s="93">
        <v>1</v>
      </c>
      <c r="E9" s="93">
        <v>1</v>
      </c>
      <c r="F9" s="93">
        <v>1</v>
      </c>
      <c r="G9" s="36">
        <f t="shared" si="0"/>
        <v>8</v>
      </c>
      <c r="H9" s="32" t="s">
        <v>47</v>
      </c>
      <c r="I9" s="32" t="s">
        <v>10</v>
      </c>
    </row>
    <row r="10" spans="1:9" s="36" customFormat="1" ht="14.5" x14ac:dyDescent="0.35">
      <c r="A10" s="45" t="s">
        <v>215</v>
      </c>
      <c r="B10" s="93">
        <v>5</v>
      </c>
      <c r="C10" s="93">
        <v>0</v>
      </c>
      <c r="D10" s="93">
        <v>0</v>
      </c>
      <c r="E10" s="93">
        <v>0</v>
      </c>
      <c r="F10" s="93">
        <v>0</v>
      </c>
      <c r="G10" s="36">
        <f t="shared" si="0"/>
        <v>0</v>
      </c>
      <c r="H10" s="32" t="s">
        <v>47</v>
      </c>
      <c r="I10" s="32" t="s">
        <v>13</v>
      </c>
    </row>
    <row r="11" spans="1:9" s="36" customFormat="1" ht="14.5" x14ac:dyDescent="0.35">
      <c r="A11" s="35" t="s">
        <v>216</v>
      </c>
      <c r="B11" s="93">
        <v>4</v>
      </c>
      <c r="C11" s="93">
        <v>2</v>
      </c>
      <c r="D11" s="93">
        <v>1</v>
      </c>
      <c r="E11" s="93">
        <v>1</v>
      </c>
      <c r="F11" s="93">
        <v>1</v>
      </c>
      <c r="G11" s="36">
        <f t="shared" si="0"/>
        <v>4</v>
      </c>
      <c r="H11" s="32" t="s">
        <v>47</v>
      </c>
      <c r="I11" s="32" t="s">
        <v>10</v>
      </c>
    </row>
    <row r="12" spans="1:9" s="36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3">
        <v>0</v>
      </c>
      <c r="F12" s="93">
        <v>0</v>
      </c>
      <c r="G12" s="36">
        <f t="shared" si="0"/>
        <v>0</v>
      </c>
      <c r="H12" s="32" t="s">
        <v>47</v>
      </c>
      <c r="I12" s="32" t="s">
        <v>10</v>
      </c>
    </row>
    <row r="13" spans="1:9" s="36" customFormat="1" ht="14.5" x14ac:dyDescent="0.35">
      <c r="A13" s="35" t="s">
        <v>218</v>
      </c>
      <c r="B13" s="93">
        <v>19</v>
      </c>
      <c r="C13" s="93">
        <v>14</v>
      </c>
      <c r="D13" s="93">
        <v>1</v>
      </c>
      <c r="E13" s="93">
        <v>1</v>
      </c>
      <c r="F13" s="93">
        <v>2</v>
      </c>
      <c r="G13" s="36">
        <f t="shared" si="0"/>
        <v>17</v>
      </c>
      <c r="H13" s="32" t="s">
        <v>47</v>
      </c>
      <c r="I13" s="32" t="s">
        <v>10</v>
      </c>
    </row>
    <row r="14" spans="1:9" s="36" customFormat="1" ht="14.5" x14ac:dyDescent="0.35">
      <c r="A14" s="35" t="s">
        <v>219</v>
      </c>
      <c r="B14" s="93">
        <v>11</v>
      </c>
      <c r="C14" s="93">
        <v>7</v>
      </c>
      <c r="D14" s="93">
        <v>4</v>
      </c>
      <c r="E14" s="93">
        <v>1</v>
      </c>
      <c r="F14" s="93">
        <v>1</v>
      </c>
      <c r="H14" s="32"/>
      <c r="I14" s="32"/>
    </row>
    <row r="15" spans="1:9" ht="14.5" x14ac:dyDescent="0.35">
      <c r="A15" s="45" t="s">
        <v>220</v>
      </c>
      <c r="B15" s="88">
        <v>5</v>
      </c>
      <c r="C15" s="88">
        <v>0</v>
      </c>
      <c r="D15" s="88">
        <v>0</v>
      </c>
      <c r="E15" s="88">
        <v>0</v>
      </c>
      <c r="F15" s="88">
        <v>0</v>
      </c>
      <c r="G15">
        <f>SUM(F15,D15,C15)</f>
        <v>0</v>
      </c>
      <c r="H15" s="4" t="s">
        <v>47</v>
      </c>
      <c r="I15" s="21" t="s">
        <v>107</v>
      </c>
    </row>
    <row r="16" spans="1:9" thickBot="1" x14ac:dyDescent="0.4">
      <c r="A16" s="54" t="s">
        <v>221</v>
      </c>
      <c r="B16" s="2">
        <v>5</v>
      </c>
      <c r="C16" s="2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45</v>
      </c>
      <c r="D17" s="102">
        <f>SUM(D5:D16)</f>
        <v>8</v>
      </c>
      <c r="E17" s="102">
        <f>SUM(E5:E16)</f>
        <v>5</v>
      </c>
      <c r="F17" s="103">
        <f>SUM(F5:F16)</f>
        <v>7</v>
      </c>
      <c r="G17">
        <f>SUM(F17,D17,C17)</f>
        <v>60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DB2D-B46E-4898-8C4E-4AF3C6BF10F4}">
  <dimension ref="A2:K122"/>
  <sheetViews>
    <sheetView zoomScale="90" zoomScaleNormal="90" workbookViewId="0">
      <selection activeCell="C129" sqref="C129"/>
    </sheetView>
  </sheetViews>
  <sheetFormatPr defaultRowHeight="15" customHeight="1" x14ac:dyDescent="0.35"/>
  <cols>
    <col min="1" max="1" width="88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9" style="4" hidden="1" customWidth="1"/>
    <col min="8" max="8" width="23.1796875" style="4" hidden="1" customWidth="1"/>
    <col min="9" max="9" width="16" hidden="1" customWidth="1"/>
    <col min="10" max="10" width="15.26953125" hidden="1" customWidth="1"/>
    <col min="11" max="11" width="16" hidden="1" customWidth="1"/>
  </cols>
  <sheetData>
    <row r="2" spans="1:8" ht="15" customHeight="1" x14ac:dyDescent="0.35">
      <c r="A2" s="1" t="s">
        <v>289</v>
      </c>
    </row>
    <row r="3" spans="1:8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6</v>
      </c>
      <c r="H3" s="6" t="s">
        <v>68</v>
      </c>
    </row>
    <row r="4" spans="1:8" ht="14.5" x14ac:dyDescent="0.35">
      <c r="A4" s="11"/>
      <c r="C4" s="18"/>
      <c r="D4" s="18"/>
      <c r="E4" s="18"/>
      <c r="F4" s="18"/>
    </row>
    <row r="5" spans="1:8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 s="4" t="s">
        <v>12</v>
      </c>
      <c r="H5" s="4" t="s">
        <v>13</v>
      </c>
    </row>
    <row r="6" spans="1:8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 s="4" t="s">
        <v>12</v>
      </c>
      <c r="H6" s="4" t="s">
        <v>13</v>
      </c>
    </row>
    <row r="7" spans="1:8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 s="4" t="s">
        <v>12</v>
      </c>
      <c r="H7" s="4" t="s">
        <v>13</v>
      </c>
    </row>
    <row r="8" spans="1:8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 s="4" t="s">
        <v>12</v>
      </c>
      <c r="H8" s="4" t="s">
        <v>13</v>
      </c>
    </row>
    <row r="9" spans="1:8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 s="4" t="s">
        <v>12</v>
      </c>
      <c r="H9" s="4" t="s">
        <v>13</v>
      </c>
    </row>
    <row r="10" spans="1:8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 s="4" t="s">
        <v>12</v>
      </c>
      <c r="H10" s="4" t="s">
        <v>13</v>
      </c>
    </row>
    <row r="11" spans="1:8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 s="4" t="s">
        <v>12</v>
      </c>
      <c r="H11" s="4" t="s">
        <v>13</v>
      </c>
    </row>
    <row r="12" spans="1:8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 s="4" t="s">
        <v>12</v>
      </c>
      <c r="H12" s="4" t="s">
        <v>13</v>
      </c>
    </row>
    <row r="13" spans="1:8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 s="4" t="s">
        <v>12</v>
      </c>
      <c r="H13" s="4" t="s">
        <v>13</v>
      </c>
    </row>
    <row r="14" spans="1:8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 s="4" t="s">
        <v>12</v>
      </c>
      <c r="H14" s="4" t="s">
        <v>13</v>
      </c>
    </row>
    <row r="15" spans="1:8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 s="4" t="s">
        <v>12</v>
      </c>
      <c r="H15" s="4" t="s">
        <v>13</v>
      </c>
    </row>
    <row r="16" spans="1:8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 s="4" t="s">
        <v>12</v>
      </c>
      <c r="H16" s="4" t="s">
        <v>13</v>
      </c>
    </row>
    <row r="17" spans="1:10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 s="4" t="s">
        <v>12</v>
      </c>
      <c r="H17" s="4" t="s">
        <v>13</v>
      </c>
    </row>
    <row r="18" spans="1:10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 s="4" t="s">
        <v>12</v>
      </c>
      <c r="H18" s="4" t="s">
        <v>13</v>
      </c>
    </row>
    <row r="19" spans="1:10" ht="14.5" x14ac:dyDescent="0.35">
      <c r="A19" s="11" t="s">
        <v>87</v>
      </c>
      <c r="B19" s="98">
        <v>1</v>
      </c>
      <c r="C19" s="98">
        <v>0</v>
      </c>
      <c r="D19" s="98">
        <v>0</v>
      </c>
      <c r="E19" s="98">
        <v>0</v>
      </c>
      <c r="F19" s="98">
        <v>0</v>
      </c>
      <c r="G19" s="4" t="s">
        <v>12</v>
      </c>
      <c r="H19" s="4" t="s">
        <v>13</v>
      </c>
    </row>
    <row r="20" spans="1:10" ht="14.5" x14ac:dyDescent="0.35">
      <c r="A20" s="11" t="s">
        <v>88</v>
      </c>
      <c r="B20" s="98">
        <v>1</v>
      </c>
      <c r="C20" s="98">
        <v>0</v>
      </c>
      <c r="D20" s="98">
        <v>0</v>
      </c>
      <c r="E20" s="98">
        <v>0</v>
      </c>
      <c r="F20" s="98">
        <v>0</v>
      </c>
      <c r="G20" s="4" t="s">
        <v>12</v>
      </c>
      <c r="H20" s="4" t="s">
        <v>13</v>
      </c>
    </row>
    <row r="21" spans="1:10" ht="14.5" x14ac:dyDescent="0.35">
      <c r="A21" s="11" t="s">
        <v>89</v>
      </c>
      <c r="B21" s="98">
        <v>1</v>
      </c>
      <c r="C21" s="98">
        <v>0</v>
      </c>
      <c r="D21" s="98">
        <v>0</v>
      </c>
      <c r="E21" s="98">
        <v>0</v>
      </c>
      <c r="F21" s="98">
        <v>0</v>
      </c>
      <c r="G21" s="4" t="s">
        <v>12</v>
      </c>
      <c r="H21" s="4" t="s">
        <v>13</v>
      </c>
    </row>
    <row r="22" spans="1:10" ht="14.5" x14ac:dyDescent="0.35">
      <c r="A22" s="11" t="s">
        <v>90</v>
      </c>
      <c r="B22" s="98">
        <v>1</v>
      </c>
      <c r="C22" s="98">
        <v>0</v>
      </c>
      <c r="D22" s="98">
        <v>0</v>
      </c>
      <c r="E22" s="98">
        <v>0</v>
      </c>
      <c r="F22" s="98">
        <v>0</v>
      </c>
      <c r="G22" s="4" t="s">
        <v>12</v>
      </c>
      <c r="H22" s="4" t="s">
        <v>13</v>
      </c>
    </row>
    <row r="23" spans="1:10" ht="14.5" x14ac:dyDescent="0.35">
      <c r="A23" s="11" t="s">
        <v>91</v>
      </c>
      <c r="B23" s="98">
        <v>1</v>
      </c>
      <c r="C23" s="98">
        <v>0</v>
      </c>
      <c r="D23" s="98">
        <v>0</v>
      </c>
      <c r="E23" s="98">
        <v>0</v>
      </c>
      <c r="F23" s="98">
        <v>0</v>
      </c>
      <c r="G23" s="4" t="s">
        <v>12</v>
      </c>
      <c r="H23" s="4" t="s">
        <v>13</v>
      </c>
    </row>
    <row r="24" spans="1:10" ht="14.5" x14ac:dyDescent="0.35">
      <c r="A24" s="11" t="s">
        <v>92</v>
      </c>
      <c r="B24" s="98">
        <v>1</v>
      </c>
      <c r="C24" s="98">
        <v>0</v>
      </c>
      <c r="D24" s="98">
        <v>0</v>
      </c>
      <c r="E24" s="98">
        <v>0</v>
      </c>
      <c r="F24" s="98">
        <v>0</v>
      </c>
      <c r="G24" s="4" t="s">
        <v>12</v>
      </c>
      <c r="H24" s="4" t="s">
        <v>13</v>
      </c>
    </row>
    <row r="25" spans="1:10" ht="14.5" x14ac:dyDescent="0.35">
      <c r="A25" s="11" t="s">
        <v>93</v>
      </c>
      <c r="B25" s="98">
        <v>1</v>
      </c>
      <c r="C25" s="98">
        <v>0</v>
      </c>
      <c r="D25" s="98">
        <v>0</v>
      </c>
      <c r="E25" s="98">
        <v>0</v>
      </c>
      <c r="F25" s="98">
        <v>0</v>
      </c>
      <c r="G25" s="4" t="s">
        <v>12</v>
      </c>
      <c r="H25" s="4" t="s">
        <v>13</v>
      </c>
    </row>
    <row r="26" spans="1:10" ht="14.5" x14ac:dyDescent="0.35">
      <c r="A26" s="11" t="s">
        <v>94</v>
      </c>
      <c r="B26" s="98">
        <v>1</v>
      </c>
      <c r="C26" s="98">
        <v>0</v>
      </c>
      <c r="D26" s="98">
        <v>0</v>
      </c>
      <c r="E26" s="98">
        <v>0</v>
      </c>
      <c r="F26" s="98">
        <v>0</v>
      </c>
      <c r="G26" s="4" t="s">
        <v>12</v>
      </c>
      <c r="H26" s="4" t="s">
        <v>13</v>
      </c>
    </row>
    <row r="27" spans="1:10" ht="14.5" x14ac:dyDescent="0.35">
      <c r="A27" s="11" t="s">
        <v>52</v>
      </c>
      <c r="B27" s="98">
        <v>1</v>
      </c>
      <c r="C27" s="98">
        <v>0</v>
      </c>
      <c r="D27" s="98">
        <v>0</v>
      </c>
      <c r="E27" s="98">
        <v>0</v>
      </c>
      <c r="F27" s="98">
        <v>0</v>
      </c>
      <c r="G27" s="4" t="s">
        <v>12</v>
      </c>
      <c r="H27" s="4" t="s">
        <v>13</v>
      </c>
    </row>
    <row r="28" spans="1:10" ht="14.5" x14ac:dyDescent="0.35">
      <c r="A28" s="11" t="s">
        <v>95</v>
      </c>
      <c r="B28" s="98">
        <v>5</v>
      </c>
      <c r="C28" s="98">
        <v>0</v>
      </c>
      <c r="D28" s="98">
        <v>0</v>
      </c>
      <c r="E28" s="98">
        <v>0</v>
      </c>
      <c r="F28" s="98">
        <v>0</v>
      </c>
      <c r="G28" s="4" t="s">
        <v>12</v>
      </c>
      <c r="H28" s="4" t="s">
        <v>13</v>
      </c>
    </row>
    <row r="29" spans="1:10" ht="14.5" x14ac:dyDescent="0.35">
      <c r="A29" s="11" t="s">
        <v>96</v>
      </c>
      <c r="B29" s="98">
        <v>1</v>
      </c>
      <c r="C29" s="98">
        <v>0</v>
      </c>
      <c r="D29" s="98">
        <v>0</v>
      </c>
      <c r="E29" s="98">
        <v>0</v>
      </c>
      <c r="F29" s="98">
        <v>0</v>
      </c>
      <c r="G29" s="4" t="s">
        <v>12</v>
      </c>
      <c r="H29" s="4" t="s">
        <v>13</v>
      </c>
    </row>
    <row r="30" spans="1:10" ht="14.5" x14ac:dyDescent="0.35">
      <c r="A30" s="11" t="s">
        <v>97</v>
      </c>
      <c r="B30" s="98">
        <v>2</v>
      </c>
      <c r="C30" s="98">
        <v>0</v>
      </c>
      <c r="D30" s="98">
        <v>0</v>
      </c>
      <c r="E30" s="98">
        <v>0</v>
      </c>
      <c r="F30" s="98">
        <v>0</v>
      </c>
      <c r="G30" s="4" t="s">
        <v>12</v>
      </c>
      <c r="H30" s="4" t="s">
        <v>13</v>
      </c>
    </row>
    <row r="31" spans="1:10" ht="14.5" x14ac:dyDescent="0.35">
      <c r="A31" s="11" t="s">
        <v>98</v>
      </c>
      <c r="B31" s="98">
        <v>2</v>
      </c>
      <c r="C31" s="98">
        <v>0</v>
      </c>
      <c r="D31" s="98">
        <v>0</v>
      </c>
      <c r="E31" s="98">
        <v>0</v>
      </c>
      <c r="F31" s="98">
        <v>0</v>
      </c>
      <c r="G31" s="4" t="s">
        <v>12</v>
      </c>
      <c r="H31" s="4" t="s">
        <v>39</v>
      </c>
    </row>
    <row r="32" spans="1:10" ht="14.5" x14ac:dyDescent="0.35">
      <c r="A32" s="11" t="s">
        <v>99</v>
      </c>
      <c r="B32" s="98">
        <v>1</v>
      </c>
      <c r="C32" s="98">
        <v>0</v>
      </c>
      <c r="D32" s="98">
        <v>0</v>
      </c>
      <c r="E32" s="98">
        <v>0</v>
      </c>
      <c r="F32" s="98">
        <v>0</v>
      </c>
      <c r="G32" s="4" t="s">
        <v>12</v>
      </c>
      <c r="H32" s="4" t="s">
        <v>39</v>
      </c>
      <c r="I32" t="s">
        <v>45</v>
      </c>
      <c r="J32" s="14" t="e">
        <f>SUM(#REF!)</f>
        <v>#REF!</v>
      </c>
    </row>
    <row r="33" spans="1:8" ht="29" x14ac:dyDescent="0.35">
      <c r="A33" s="15" t="s">
        <v>100</v>
      </c>
      <c r="B33" s="98">
        <v>4</v>
      </c>
      <c r="C33" s="98">
        <v>0</v>
      </c>
      <c r="D33" s="98">
        <v>0</v>
      </c>
      <c r="E33" s="98">
        <v>0</v>
      </c>
      <c r="F33" s="98">
        <v>0</v>
      </c>
      <c r="G33" s="4" t="s">
        <v>47</v>
      </c>
      <c r="H33" s="19" t="s">
        <v>58</v>
      </c>
    </row>
    <row r="34" spans="1:8" ht="14.5" x14ac:dyDescent="0.35">
      <c r="A34" s="11" t="s">
        <v>101</v>
      </c>
      <c r="B34" s="98">
        <v>7</v>
      </c>
      <c r="C34" s="98">
        <v>0</v>
      </c>
      <c r="D34" s="98">
        <v>0</v>
      </c>
      <c r="E34" s="98">
        <v>0</v>
      </c>
      <c r="F34" s="98">
        <v>0</v>
      </c>
      <c r="G34" s="4" t="s">
        <v>47</v>
      </c>
      <c r="H34" s="20" t="s">
        <v>10</v>
      </c>
    </row>
    <row r="35" spans="1:8" ht="14.5" x14ac:dyDescent="0.35">
      <c r="A35" s="11" t="s">
        <v>102</v>
      </c>
      <c r="B35" s="98">
        <v>7</v>
      </c>
      <c r="C35" s="98">
        <v>0</v>
      </c>
      <c r="D35" s="98">
        <v>0</v>
      </c>
      <c r="E35" s="98">
        <v>0</v>
      </c>
      <c r="F35" s="98">
        <v>0</v>
      </c>
      <c r="G35" s="4" t="s">
        <v>47</v>
      </c>
      <c r="H35" s="20" t="s">
        <v>10</v>
      </c>
    </row>
    <row r="36" spans="1:8" ht="14.5" x14ac:dyDescent="0.35">
      <c r="A36" s="11" t="s">
        <v>103</v>
      </c>
      <c r="B36" s="98">
        <v>7</v>
      </c>
      <c r="C36" s="98">
        <v>0</v>
      </c>
      <c r="D36" s="98">
        <v>0</v>
      </c>
      <c r="E36" s="98">
        <v>0</v>
      </c>
      <c r="F36" s="98">
        <v>0</v>
      </c>
      <c r="G36" s="4" t="s">
        <v>47</v>
      </c>
      <c r="H36" s="20" t="s">
        <v>10</v>
      </c>
    </row>
    <row r="37" spans="1:8" ht="14.5" x14ac:dyDescent="0.35">
      <c r="A37" s="11" t="s">
        <v>104</v>
      </c>
      <c r="B37" s="98">
        <v>6</v>
      </c>
      <c r="C37" s="98">
        <v>0</v>
      </c>
      <c r="D37" s="98">
        <v>0</v>
      </c>
      <c r="E37" s="98">
        <v>0</v>
      </c>
      <c r="F37" s="98">
        <v>0</v>
      </c>
      <c r="G37" s="4" t="s">
        <v>47</v>
      </c>
      <c r="H37" s="20" t="s">
        <v>10</v>
      </c>
    </row>
    <row r="38" spans="1:8" s="36" customFormat="1" ht="14.5" x14ac:dyDescent="0.35">
      <c r="A38" s="45" t="s">
        <v>105</v>
      </c>
      <c r="B38" s="93">
        <v>5</v>
      </c>
      <c r="C38" s="93">
        <v>0</v>
      </c>
      <c r="D38" s="93">
        <v>0</v>
      </c>
      <c r="E38" s="93">
        <v>0</v>
      </c>
      <c r="F38" s="93">
        <v>0</v>
      </c>
      <c r="G38" s="32" t="s">
        <v>47</v>
      </c>
      <c r="H38" s="32" t="s">
        <v>10</v>
      </c>
    </row>
    <row r="39" spans="1:8" s="36" customFormat="1" ht="14.5" x14ac:dyDescent="0.35">
      <c r="A39" s="35" t="s">
        <v>106</v>
      </c>
      <c r="B39" s="93">
        <v>10</v>
      </c>
      <c r="C39" s="93">
        <v>0</v>
      </c>
      <c r="D39" s="93">
        <v>0</v>
      </c>
      <c r="E39" s="93">
        <v>0</v>
      </c>
      <c r="F39" s="93">
        <v>0</v>
      </c>
      <c r="G39" s="32" t="s">
        <v>47</v>
      </c>
      <c r="H39" s="32" t="s">
        <v>107</v>
      </c>
    </row>
    <row r="40" spans="1:8" s="36" customFormat="1" ht="14.5" x14ac:dyDescent="0.35">
      <c r="A40" s="35" t="s">
        <v>108</v>
      </c>
      <c r="B40" s="93">
        <v>9</v>
      </c>
      <c r="C40" s="93">
        <v>0</v>
      </c>
      <c r="D40" s="93">
        <v>0</v>
      </c>
      <c r="E40" s="93">
        <v>0</v>
      </c>
      <c r="F40" s="93">
        <v>0</v>
      </c>
      <c r="G40" s="32" t="s">
        <v>47</v>
      </c>
      <c r="H40" s="32" t="s">
        <v>10</v>
      </c>
    </row>
    <row r="41" spans="1:8" s="36" customFormat="1" ht="14.5" x14ac:dyDescent="0.35">
      <c r="A41" s="35" t="s">
        <v>109</v>
      </c>
      <c r="B41" s="93">
        <v>7</v>
      </c>
      <c r="C41" s="93">
        <v>0</v>
      </c>
      <c r="D41" s="93">
        <v>0</v>
      </c>
      <c r="E41" s="93">
        <v>0</v>
      </c>
      <c r="F41" s="93">
        <v>0</v>
      </c>
      <c r="G41" s="32" t="s">
        <v>47</v>
      </c>
      <c r="H41" s="32" t="s">
        <v>10</v>
      </c>
    </row>
    <row r="42" spans="1:8" s="36" customFormat="1" ht="14.5" x14ac:dyDescent="0.35">
      <c r="A42" s="35" t="s">
        <v>110</v>
      </c>
      <c r="B42" s="93">
        <v>12</v>
      </c>
      <c r="C42" s="93">
        <v>0</v>
      </c>
      <c r="D42" s="93">
        <v>0</v>
      </c>
      <c r="E42" s="93">
        <v>0</v>
      </c>
      <c r="F42" s="93">
        <v>0</v>
      </c>
      <c r="G42" s="32" t="s">
        <v>47</v>
      </c>
      <c r="H42" s="32" t="s">
        <v>10</v>
      </c>
    </row>
    <row r="43" spans="1:8" s="36" customFormat="1" ht="14.5" x14ac:dyDescent="0.35">
      <c r="A43" s="35" t="s">
        <v>111</v>
      </c>
      <c r="B43" s="93">
        <v>7</v>
      </c>
      <c r="C43" s="93">
        <v>3</v>
      </c>
      <c r="D43" s="93">
        <v>1</v>
      </c>
      <c r="E43" s="93">
        <v>1</v>
      </c>
      <c r="F43" s="93">
        <v>1</v>
      </c>
      <c r="G43" s="32" t="s">
        <v>47</v>
      </c>
      <c r="H43" s="32" t="s">
        <v>10</v>
      </c>
    </row>
    <row r="44" spans="1:8" s="36" customFormat="1" ht="14.5" x14ac:dyDescent="0.35">
      <c r="A44" s="45" t="s">
        <v>112</v>
      </c>
      <c r="B44" s="93">
        <v>5</v>
      </c>
      <c r="C44" s="93">
        <v>0</v>
      </c>
      <c r="D44" s="93">
        <v>0</v>
      </c>
      <c r="E44" s="93">
        <v>0</v>
      </c>
      <c r="F44" s="93">
        <v>0</v>
      </c>
      <c r="G44" s="32" t="s">
        <v>47</v>
      </c>
      <c r="H44" s="32" t="s">
        <v>13</v>
      </c>
    </row>
    <row r="45" spans="1:8" s="36" customFormat="1" ht="14.5" x14ac:dyDescent="0.35">
      <c r="A45" s="45" t="s">
        <v>113</v>
      </c>
      <c r="B45" s="93">
        <v>5</v>
      </c>
      <c r="C45" s="93">
        <v>0</v>
      </c>
      <c r="D45" s="93">
        <v>0</v>
      </c>
      <c r="E45" s="93">
        <v>0</v>
      </c>
      <c r="F45" s="93">
        <v>0</v>
      </c>
      <c r="G45" s="32" t="s">
        <v>47</v>
      </c>
      <c r="H45" s="32" t="s">
        <v>13</v>
      </c>
    </row>
    <row r="46" spans="1:8" s="36" customFormat="1" ht="14.5" x14ac:dyDescent="0.35">
      <c r="A46" s="45" t="s">
        <v>114</v>
      </c>
      <c r="B46" s="93">
        <v>5</v>
      </c>
      <c r="C46" s="93">
        <v>0</v>
      </c>
      <c r="D46" s="93">
        <v>0</v>
      </c>
      <c r="E46" s="93">
        <v>0</v>
      </c>
      <c r="F46" s="93">
        <v>0</v>
      </c>
      <c r="G46" s="32" t="s">
        <v>47</v>
      </c>
      <c r="H46" s="32" t="s">
        <v>13</v>
      </c>
    </row>
    <row r="47" spans="1:8" s="36" customFormat="1" ht="14.5" x14ac:dyDescent="0.35">
      <c r="A47" s="35" t="s">
        <v>115</v>
      </c>
      <c r="B47" s="93">
        <v>5</v>
      </c>
      <c r="C47" s="93">
        <v>0</v>
      </c>
      <c r="D47" s="93">
        <v>0</v>
      </c>
      <c r="E47" s="93">
        <v>0</v>
      </c>
      <c r="F47" s="93">
        <v>0</v>
      </c>
      <c r="G47" s="32" t="s">
        <v>47</v>
      </c>
      <c r="H47" s="32" t="s">
        <v>55</v>
      </c>
    </row>
    <row r="48" spans="1:8" s="36" customFormat="1" ht="14.5" x14ac:dyDescent="0.35">
      <c r="A48" s="45" t="s">
        <v>116</v>
      </c>
      <c r="B48" s="93">
        <v>6</v>
      </c>
      <c r="C48" s="93">
        <v>2</v>
      </c>
      <c r="D48" s="93">
        <v>1</v>
      </c>
      <c r="E48" s="93">
        <v>1</v>
      </c>
      <c r="F48" s="93">
        <v>1</v>
      </c>
      <c r="G48" s="32" t="s">
        <v>47</v>
      </c>
      <c r="H48" s="32" t="s">
        <v>10</v>
      </c>
    </row>
    <row r="49" spans="1:8" s="36" customFormat="1" ht="14.5" x14ac:dyDescent="0.35">
      <c r="A49" s="35" t="s">
        <v>117</v>
      </c>
      <c r="B49" s="93">
        <v>5</v>
      </c>
      <c r="C49" s="93">
        <v>0</v>
      </c>
      <c r="D49" s="93">
        <v>0</v>
      </c>
      <c r="E49" s="93">
        <v>0</v>
      </c>
      <c r="F49" s="93">
        <v>0</v>
      </c>
      <c r="G49" s="32" t="s">
        <v>47</v>
      </c>
      <c r="H49" s="32" t="s">
        <v>10</v>
      </c>
    </row>
    <row r="50" spans="1:8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32" t="s">
        <v>47</v>
      </c>
      <c r="H50" s="32" t="s">
        <v>10</v>
      </c>
    </row>
    <row r="51" spans="1:8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32" t="s">
        <v>47</v>
      </c>
      <c r="H51" s="32" t="s">
        <v>10</v>
      </c>
    </row>
    <row r="52" spans="1:8" s="36" customFormat="1" ht="14.5" x14ac:dyDescent="0.35">
      <c r="A52" s="35" t="s">
        <v>120</v>
      </c>
      <c r="B52" s="93">
        <v>9</v>
      </c>
      <c r="C52" s="93">
        <v>0</v>
      </c>
      <c r="D52" s="93">
        <v>0</v>
      </c>
      <c r="E52" s="93">
        <v>0</v>
      </c>
      <c r="F52" s="93">
        <v>0</v>
      </c>
      <c r="G52" s="32" t="s">
        <v>47</v>
      </c>
      <c r="H52" s="32" t="s">
        <v>13</v>
      </c>
    </row>
    <row r="53" spans="1:8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32" t="s">
        <v>47</v>
      </c>
      <c r="H53" s="32" t="s">
        <v>10</v>
      </c>
    </row>
    <row r="54" spans="1:8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32" t="s">
        <v>47</v>
      </c>
      <c r="H54" s="32" t="s">
        <v>13</v>
      </c>
    </row>
    <row r="55" spans="1:8" s="36" customFormat="1" ht="14.5" x14ac:dyDescent="0.35">
      <c r="A55" s="35" t="s">
        <v>123</v>
      </c>
      <c r="B55" s="93">
        <v>19</v>
      </c>
      <c r="C55" s="93">
        <v>3</v>
      </c>
      <c r="D55" s="93">
        <v>1</v>
      </c>
      <c r="E55" s="93">
        <v>1</v>
      </c>
      <c r="F55" s="93">
        <v>1</v>
      </c>
      <c r="G55" s="32" t="s">
        <v>47</v>
      </c>
      <c r="H55" s="32" t="s">
        <v>10</v>
      </c>
    </row>
    <row r="56" spans="1:8" s="36" customFormat="1" ht="14.5" x14ac:dyDescent="0.35">
      <c r="A56" s="35" t="s">
        <v>209</v>
      </c>
      <c r="B56" s="93">
        <v>10</v>
      </c>
      <c r="C56" s="93">
        <v>3</v>
      </c>
      <c r="D56" s="93">
        <v>1</v>
      </c>
      <c r="E56" s="93">
        <v>1</v>
      </c>
      <c r="F56" s="112">
        <v>1</v>
      </c>
      <c r="G56" s="32"/>
      <c r="H56" s="32"/>
    </row>
    <row r="57" spans="1:8" ht="14.5" x14ac:dyDescent="0.35">
      <c r="A57" s="15" t="s">
        <v>125</v>
      </c>
      <c r="B57" s="88">
        <v>5</v>
      </c>
      <c r="C57" s="88">
        <v>0</v>
      </c>
      <c r="D57" s="88">
        <v>0</v>
      </c>
      <c r="E57" s="88">
        <v>0</v>
      </c>
      <c r="F57" s="88">
        <v>0</v>
      </c>
      <c r="G57" s="4" t="s">
        <v>47</v>
      </c>
      <c r="H57" s="21" t="s">
        <v>107</v>
      </c>
    </row>
    <row r="58" spans="1:8" ht="14.5" x14ac:dyDescent="0.35">
      <c r="A58" s="15" t="s">
        <v>126</v>
      </c>
      <c r="B58" s="88">
        <v>6</v>
      </c>
      <c r="C58" s="88">
        <v>0</v>
      </c>
      <c r="D58" s="88">
        <v>0</v>
      </c>
      <c r="E58" s="88">
        <v>0</v>
      </c>
      <c r="F58" s="88">
        <v>0</v>
      </c>
      <c r="G58" s="4" t="s">
        <v>47</v>
      </c>
      <c r="H58" s="22" t="s">
        <v>13</v>
      </c>
    </row>
    <row r="59" spans="1:8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 s="4" t="s">
        <v>47</v>
      </c>
      <c r="H59" s="20" t="s">
        <v>10</v>
      </c>
    </row>
    <row r="60" spans="1:8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 s="4" t="s">
        <v>47</v>
      </c>
      <c r="H60" s="19" t="s">
        <v>58</v>
      </c>
    </row>
    <row r="61" spans="1:8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 s="4" t="s">
        <v>47</v>
      </c>
      <c r="H61" s="20" t="s">
        <v>10</v>
      </c>
    </row>
    <row r="62" spans="1:8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 s="4" t="s">
        <v>47</v>
      </c>
      <c r="H62" s="20" t="s">
        <v>10</v>
      </c>
    </row>
    <row r="63" spans="1:8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 s="4" t="s">
        <v>47</v>
      </c>
      <c r="H63" s="20" t="s">
        <v>10</v>
      </c>
    </row>
    <row r="64" spans="1:8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 s="4" t="s">
        <v>47</v>
      </c>
      <c r="H64" s="22" t="s">
        <v>13</v>
      </c>
    </row>
    <row r="65" spans="1:8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 s="4" t="s">
        <v>47</v>
      </c>
      <c r="H65" s="22" t="s">
        <v>13</v>
      </c>
    </row>
    <row r="66" spans="1:8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 s="4" t="s">
        <v>47</v>
      </c>
      <c r="H66" s="20" t="s">
        <v>10</v>
      </c>
    </row>
    <row r="67" spans="1:8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 s="4" t="s">
        <v>47</v>
      </c>
      <c r="H67" s="20" t="s">
        <v>10</v>
      </c>
    </row>
    <row r="68" spans="1:8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 s="4" t="s">
        <v>47</v>
      </c>
      <c r="H68" s="20" t="s">
        <v>10</v>
      </c>
    </row>
    <row r="69" spans="1:8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 s="4" t="s">
        <v>47</v>
      </c>
      <c r="H69" s="22" t="s">
        <v>13</v>
      </c>
    </row>
    <row r="70" spans="1:8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 s="4" t="s">
        <v>47</v>
      </c>
      <c r="H70" s="20" t="s">
        <v>10</v>
      </c>
    </row>
    <row r="71" spans="1:8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 s="4" t="s">
        <v>47</v>
      </c>
      <c r="H71" s="20" t="s">
        <v>10</v>
      </c>
    </row>
    <row r="72" spans="1:8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 s="4" t="s">
        <v>47</v>
      </c>
      <c r="H72" s="20" t="s">
        <v>10</v>
      </c>
    </row>
    <row r="73" spans="1:8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 s="4" t="s">
        <v>47</v>
      </c>
      <c r="H73" s="20" t="s">
        <v>10</v>
      </c>
    </row>
    <row r="74" spans="1:8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 s="4" t="s">
        <v>47</v>
      </c>
      <c r="H74" s="22" t="s">
        <v>13</v>
      </c>
    </row>
    <row r="75" spans="1:8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 s="4" t="s">
        <v>47</v>
      </c>
      <c r="H75" s="22" t="s">
        <v>13</v>
      </c>
    </row>
    <row r="76" spans="1:8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 s="4" t="s">
        <v>47</v>
      </c>
      <c r="H76" s="22" t="s">
        <v>13</v>
      </c>
    </row>
    <row r="77" spans="1:8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 s="4" t="s">
        <v>47</v>
      </c>
      <c r="H77" s="22" t="s">
        <v>13</v>
      </c>
    </row>
    <row r="78" spans="1:8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 s="4" t="s">
        <v>47</v>
      </c>
      <c r="H78" s="20" t="s">
        <v>10</v>
      </c>
    </row>
    <row r="79" spans="1:8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 s="4" t="s">
        <v>47</v>
      </c>
      <c r="H79" s="20" t="s">
        <v>10</v>
      </c>
    </row>
    <row r="80" spans="1:8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 s="4" t="s">
        <v>47</v>
      </c>
      <c r="H80" s="20" t="s">
        <v>10</v>
      </c>
    </row>
    <row r="81" spans="1:8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 s="4" t="s">
        <v>47</v>
      </c>
      <c r="H81" s="20" t="s">
        <v>10</v>
      </c>
    </row>
    <row r="82" spans="1:8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 s="4" t="s">
        <v>47</v>
      </c>
      <c r="H82" s="20" t="s">
        <v>10</v>
      </c>
    </row>
    <row r="83" spans="1:8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 s="4" t="s">
        <v>47</v>
      </c>
      <c r="H83" s="20" t="s">
        <v>10</v>
      </c>
    </row>
    <row r="84" spans="1:8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 s="4" t="s">
        <v>47</v>
      </c>
      <c r="H84" s="20" t="s">
        <v>10</v>
      </c>
    </row>
    <row r="85" spans="1:8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 s="4" t="s">
        <v>47</v>
      </c>
      <c r="H85" s="20" t="s">
        <v>10</v>
      </c>
    </row>
    <row r="86" spans="1:8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 s="4" t="s">
        <v>47</v>
      </c>
      <c r="H86" s="20" t="s">
        <v>10</v>
      </c>
    </row>
    <row r="87" spans="1:8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 s="4" t="s">
        <v>47</v>
      </c>
      <c r="H87" s="20" t="s">
        <v>10</v>
      </c>
    </row>
    <row r="88" spans="1:8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 s="4" t="s">
        <v>47</v>
      </c>
      <c r="H88" s="20" t="s">
        <v>10</v>
      </c>
    </row>
    <row r="89" spans="1:8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 s="4" t="s">
        <v>47</v>
      </c>
      <c r="H89" s="20" t="s">
        <v>10</v>
      </c>
    </row>
    <row r="90" spans="1:8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 s="4" t="s">
        <v>47</v>
      </c>
      <c r="H90" s="20" t="s">
        <v>10</v>
      </c>
    </row>
    <row r="91" spans="1:8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 s="4" t="s">
        <v>47</v>
      </c>
      <c r="H91" s="20" t="s">
        <v>10</v>
      </c>
    </row>
    <row r="92" spans="1:8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 s="4" t="s">
        <v>47</v>
      </c>
      <c r="H92" s="22" t="s">
        <v>13</v>
      </c>
    </row>
    <row r="93" spans="1:8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 s="4" t="s">
        <v>47</v>
      </c>
      <c r="H93" s="22" t="s">
        <v>13</v>
      </c>
    </row>
    <row r="94" spans="1:8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 s="4" t="s">
        <v>47</v>
      </c>
      <c r="H94" s="22" t="s">
        <v>13</v>
      </c>
    </row>
    <row r="95" spans="1:8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 s="4" t="s">
        <v>47</v>
      </c>
      <c r="H95" s="22" t="s">
        <v>13</v>
      </c>
    </row>
    <row r="96" spans="1:8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 s="4" t="s">
        <v>47</v>
      </c>
      <c r="H96" s="22" t="s">
        <v>13</v>
      </c>
    </row>
    <row r="97" spans="1:8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 s="4" t="s">
        <v>47</v>
      </c>
      <c r="H97" s="22" t="s">
        <v>13</v>
      </c>
    </row>
    <row r="98" spans="1:8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 s="4" t="s">
        <v>47</v>
      </c>
      <c r="H98" s="20" t="s">
        <v>10</v>
      </c>
    </row>
    <row r="99" spans="1:8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 s="4" t="s">
        <v>47</v>
      </c>
      <c r="H99" s="19" t="s">
        <v>58</v>
      </c>
    </row>
    <row r="100" spans="1:8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 s="4" t="s">
        <v>47</v>
      </c>
      <c r="H100" s="20" t="s">
        <v>10</v>
      </c>
    </row>
    <row r="101" spans="1:8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 s="4" t="s">
        <v>47</v>
      </c>
      <c r="H101" s="20" t="s">
        <v>10</v>
      </c>
    </row>
    <row r="102" spans="1:8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 s="4" t="s">
        <v>47</v>
      </c>
      <c r="H102" s="20" t="s">
        <v>10</v>
      </c>
    </row>
    <row r="103" spans="1:8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 s="4" t="s">
        <v>47</v>
      </c>
      <c r="H103" s="20" t="s">
        <v>10</v>
      </c>
    </row>
    <row r="104" spans="1:8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 s="4" t="s">
        <v>47</v>
      </c>
      <c r="H104" s="20" t="s">
        <v>10</v>
      </c>
    </row>
    <row r="105" spans="1:8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 s="4" t="s">
        <v>47</v>
      </c>
      <c r="H105" s="19" t="s">
        <v>58</v>
      </c>
    </row>
    <row r="106" spans="1:8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 s="4" t="s">
        <v>47</v>
      </c>
      <c r="H106" s="19" t="s">
        <v>58</v>
      </c>
    </row>
    <row r="107" spans="1:8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 s="4" t="s">
        <v>47</v>
      </c>
      <c r="H107" s="22" t="s">
        <v>13</v>
      </c>
    </row>
    <row r="108" spans="1:8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 s="4" t="s">
        <v>47</v>
      </c>
      <c r="H108" s="22" t="s">
        <v>13</v>
      </c>
    </row>
    <row r="109" spans="1:8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 s="4" t="s">
        <v>47</v>
      </c>
      <c r="H109" s="20" t="s">
        <v>10</v>
      </c>
    </row>
    <row r="110" spans="1:8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 s="4" t="s">
        <v>47</v>
      </c>
      <c r="H110" s="20" t="s">
        <v>10</v>
      </c>
    </row>
    <row r="111" spans="1:8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 s="4" t="s">
        <v>47</v>
      </c>
      <c r="H111" s="20" t="s">
        <v>10</v>
      </c>
    </row>
    <row r="112" spans="1:8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 s="4" t="s">
        <v>47</v>
      </c>
      <c r="H112" s="24" t="s">
        <v>181</v>
      </c>
    </row>
    <row r="113" spans="1:10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 s="4" t="s">
        <v>47</v>
      </c>
      <c r="H113" s="22" t="s">
        <v>13</v>
      </c>
    </row>
    <row r="114" spans="1:10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 s="4" t="s">
        <v>47</v>
      </c>
      <c r="H114" s="20" t="s">
        <v>10</v>
      </c>
      <c r="I114" t="s">
        <v>53</v>
      </c>
      <c r="J114" s="14" t="e">
        <f>SUM(#REF!,#REF!,#REF!,#REF!,#REF!,#REF!,#REF!,#REF!,#REF!,#REF!,#REF!,#REF!,#REF!)</f>
        <v>#REF!</v>
      </c>
    </row>
    <row r="115" spans="1:10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 s="4" t="s">
        <v>47</v>
      </c>
      <c r="H115" s="22" t="s">
        <v>13</v>
      </c>
      <c r="I115" t="s">
        <v>59</v>
      </c>
      <c r="J115" s="14" t="e">
        <f>SUM(#REF!,#REF!,#REF!,#REF!,#REF!,#REF!)</f>
        <v>#REF!</v>
      </c>
    </row>
    <row r="116" spans="1:10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 s="4" t="s">
        <v>47</v>
      </c>
      <c r="H116" s="20" t="s">
        <v>10</v>
      </c>
      <c r="I116" t="s">
        <v>56</v>
      </c>
      <c r="J116" s="14" t="e">
        <f>#REF!</f>
        <v>#REF!</v>
      </c>
    </row>
    <row r="117" spans="1:10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 s="4" t="s">
        <v>47</v>
      </c>
      <c r="H117" s="20" t="s">
        <v>10</v>
      </c>
      <c r="I117" t="s">
        <v>187</v>
      </c>
      <c r="J117" s="14" t="e">
        <f>SUM(#REF!,#REF!)</f>
        <v>#REF!</v>
      </c>
    </row>
    <row r="118" spans="1:10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 s="4" t="s">
        <v>47</v>
      </c>
      <c r="H118" s="20" t="s">
        <v>10</v>
      </c>
      <c r="I118" t="s">
        <v>189</v>
      </c>
      <c r="J118" s="14" t="e">
        <f>#REF!</f>
        <v>#REF!</v>
      </c>
    </row>
    <row r="119" spans="1:10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 s="4" t="s">
        <v>47</v>
      </c>
      <c r="H119" s="20" t="s">
        <v>10</v>
      </c>
      <c r="I119" t="s">
        <v>191</v>
      </c>
      <c r="J119" s="14" t="e">
        <f>SUM(#REF!,#REF!,#REF!,#REF!,#REF!,#REF!,#REF!,#REF!,#REF!,#REF!,#REF!,#REF!,#REF!,#REF!,#REF!,#REF!)</f>
        <v>#REF!</v>
      </c>
    </row>
    <row r="120" spans="1:10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 s="4" t="s">
        <v>193</v>
      </c>
      <c r="H120" s="25" t="s">
        <v>193</v>
      </c>
      <c r="I120" s="26" t="s">
        <v>194</v>
      </c>
      <c r="J120" s="14" t="e">
        <f>#REF!</f>
        <v>#REF!</v>
      </c>
    </row>
    <row r="121" spans="1:10" thickBot="1" x14ac:dyDescent="0.4">
      <c r="A121" s="15" t="s">
        <v>195</v>
      </c>
      <c r="B121" s="101"/>
      <c r="C121" s="102">
        <f>SUM(C5:C120)</f>
        <v>11</v>
      </c>
      <c r="D121" s="102">
        <f>SUM(D5:D120)</f>
        <v>4</v>
      </c>
      <c r="E121" s="102">
        <f>SUM(E5:E120)</f>
        <v>4</v>
      </c>
      <c r="F121" s="103">
        <f>SUM(F5:F120)</f>
        <v>4</v>
      </c>
    </row>
    <row r="122" spans="1:10" ht="15" customHeight="1" x14ac:dyDescent="0.35">
      <c r="B122" s="85"/>
      <c r="C122" s="85"/>
      <c r="D122" s="85"/>
      <c r="E122" s="85"/>
      <c r="F122" s="85"/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32A5-99FE-4354-84EE-DF2888D22E1A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290</v>
      </c>
    </row>
    <row r="3" spans="1:9" ht="51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s="36" customFormat="1" ht="14.5" x14ac:dyDescent="0.35">
      <c r="A5" s="45" t="s">
        <v>210</v>
      </c>
      <c r="B5" s="93">
        <v>5</v>
      </c>
      <c r="C5" s="93">
        <v>0</v>
      </c>
      <c r="D5" s="93">
        <v>0</v>
      </c>
      <c r="E5" s="93">
        <v>0</v>
      </c>
      <c r="F5" s="93">
        <v>0</v>
      </c>
      <c r="G5" s="36">
        <f t="shared" ref="G5:G13" si="0">SUM(F5,D5,C5)</f>
        <v>0</v>
      </c>
      <c r="H5" s="32" t="s">
        <v>47</v>
      </c>
      <c r="I5" s="32" t="s">
        <v>10</v>
      </c>
    </row>
    <row r="6" spans="1:9" s="36" customFormat="1" ht="14.5" x14ac:dyDescent="0.35">
      <c r="A6" s="35" t="s">
        <v>211</v>
      </c>
      <c r="B6" s="93">
        <v>10</v>
      </c>
      <c r="C6" s="93">
        <v>0</v>
      </c>
      <c r="D6" s="93">
        <v>0</v>
      </c>
      <c r="E6" s="93">
        <v>0</v>
      </c>
      <c r="F6" s="93">
        <v>0</v>
      </c>
      <c r="G6" s="36">
        <f t="shared" si="0"/>
        <v>0</v>
      </c>
      <c r="H6" s="32" t="s">
        <v>47</v>
      </c>
      <c r="I6" s="32" t="s">
        <v>107</v>
      </c>
    </row>
    <row r="7" spans="1:9" s="36" customFormat="1" ht="14.5" x14ac:dyDescent="0.35">
      <c r="A7" s="35" t="s">
        <v>212</v>
      </c>
      <c r="B7" s="93">
        <v>21</v>
      </c>
      <c r="C7" s="93">
        <v>0</v>
      </c>
      <c r="D7" s="93">
        <v>0</v>
      </c>
      <c r="E7" s="93">
        <v>0</v>
      </c>
      <c r="F7" s="93">
        <v>0</v>
      </c>
      <c r="G7" s="36">
        <f t="shared" si="0"/>
        <v>0</v>
      </c>
      <c r="H7" s="32" t="s">
        <v>47</v>
      </c>
      <c r="I7" s="32" t="s">
        <v>10</v>
      </c>
    </row>
    <row r="8" spans="1:9" s="36" customFormat="1" ht="14.5" x14ac:dyDescent="0.35">
      <c r="A8" s="35" t="s">
        <v>213</v>
      </c>
      <c r="B8" s="93">
        <v>12</v>
      </c>
      <c r="C8" s="93">
        <v>0</v>
      </c>
      <c r="D8" s="93">
        <v>0</v>
      </c>
      <c r="E8" s="93">
        <v>0</v>
      </c>
      <c r="F8" s="93">
        <v>0</v>
      </c>
      <c r="G8" s="36">
        <f t="shared" si="0"/>
        <v>0</v>
      </c>
      <c r="H8" s="32" t="s">
        <v>47</v>
      </c>
      <c r="I8" s="32" t="s">
        <v>10</v>
      </c>
    </row>
    <row r="9" spans="1:9" s="36" customFormat="1" ht="14.5" x14ac:dyDescent="0.35">
      <c r="A9" s="35" t="s">
        <v>214</v>
      </c>
      <c r="B9" s="93">
        <v>7</v>
      </c>
      <c r="C9" s="93">
        <v>3</v>
      </c>
      <c r="D9" s="93">
        <v>1</v>
      </c>
      <c r="E9" s="93">
        <v>1</v>
      </c>
      <c r="F9" s="93">
        <v>1</v>
      </c>
      <c r="G9" s="36">
        <f t="shared" si="0"/>
        <v>5</v>
      </c>
      <c r="H9" s="32" t="s">
        <v>47</v>
      </c>
      <c r="I9" s="32" t="s">
        <v>10</v>
      </c>
    </row>
    <row r="10" spans="1:9" s="36" customFormat="1" ht="14.5" x14ac:dyDescent="0.35">
      <c r="A10" s="45" t="s">
        <v>215</v>
      </c>
      <c r="B10" s="93">
        <v>5</v>
      </c>
      <c r="C10" s="93">
        <v>0</v>
      </c>
      <c r="D10" s="93">
        <v>0</v>
      </c>
      <c r="E10" s="93">
        <v>0</v>
      </c>
      <c r="F10" s="93">
        <v>0</v>
      </c>
      <c r="G10" s="36">
        <f t="shared" si="0"/>
        <v>0</v>
      </c>
      <c r="H10" s="32" t="s">
        <v>47</v>
      </c>
      <c r="I10" s="32" t="s">
        <v>13</v>
      </c>
    </row>
    <row r="11" spans="1:9" s="36" customFormat="1" ht="14.5" x14ac:dyDescent="0.35">
      <c r="A11" s="35" t="s">
        <v>216</v>
      </c>
      <c r="B11" s="93">
        <v>5</v>
      </c>
      <c r="C11" s="93">
        <v>0</v>
      </c>
      <c r="D11" s="93">
        <v>0</v>
      </c>
      <c r="E11" s="93">
        <v>0</v>
      </c>
      <c r="F11" s="93">
        <v>0</v>
      </c>
      <c r="G11" s="36">
        <f t="shared" si="0"/>
        <v>0</v>
      </c>
      <c r="H11" s="32" t="s">
        <v>47</v>
      </c>
      <c r="I11" s="32" t="s">
        <v>10</v>
      </c>
    </row>
    <row r="12" spans="1:9" s="36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3">
        <v>0</v>
      </c>
      <c r="F12" s="93">
        <v>0</v>
      </c>
      <c r="G12" s="36">
        <f t="shared" si="0"/>
        <v>0</v>
      </c>
      <c r="H12" s="32" t="s">
        <v>47</v>
      </c>
      <c r="I12" s="32" t="s">
        <v>10</v>
      </c>
    </row>
    <row r="13" spans="1:9" s="36" customFormat="1" ht="14.5" x14ac:dyDescent="0.35">
      <c r="A13" s="35" t="s">
        <v>218</v>
      </c>
      <c r="B13" s="93">
        <v>19</v>
      </c>
      <c r="C13" s="93">
        <v>3</v>
      </c>
      <c r="D13" s="93">
        <v>1</v>
      </c>
      <c r="E13" s="93">
        <v>1</v>
      </c>
      <c r="F13" s="93">
        <v>1</v>
      </c>
      <c r="G13" s="36">
        <f t="shared" si="0"/>
        <v>5</v>
      </c>
      <c r="H13" s="32" t="s">
        <v>47</v>
      </c>
      <c r="I13" s="32" t="s">
        <v>10</v>
      </c>
    </row>
    <row r="14" spans="1:9" s="36" customFormat="1" ht="14.5" x14ac:dyDescent="0.35">
      <c r="A14" s="35" t="s">
        <v>219</v>
      </c>
      <c r="B14" s="93">
        <v>10</v>
      </c>
      <c r="C14" s="93">
        <v>3</v>
      </c>
      <c r="D14" s="93">
        <v>1</v>
      </c>
      <c r="E14" s="93">
        <v>1</v>
      </c>
      <c r="F14" s="112">
        <v>1</v>
      </c>
      <c r="H14" s="32"/>
      <c r="I14" s="32"/>
    </row>
    <row r="15" spans="1:9" s="36" customFormat="1" ht="14.5" x14ac:dyDescent="0.35">
      <c r="A15" s="45" t="s">
        <v>220</v>
      </c>
      <c r="B15" s="91">
        <v>5</v>
      </c>
      <c r="C15" s="91">
        <v>0</v>
      </c>
      <c r="D15" s="91">
        <v>0</v>
      </c>
      <c r="E15" s="91">
        <v>0</v>
      </c>
      <c r="F15" s="91">
        <v>0</v>
      </c>
      <c r="G15" s="36">
        <f>SUM(F15,D15,C15)</f>
        <v>0</v>
      </c>
      <c r="H15" s="32" t="s">
        <v>47</v>
      </c>
      <c r="I15" s="32" t="s">
        <v>107</v>
      </c>
    </row>
    <row r="16" spans="1:9" s="36" customFormat="1" thickBot="1" x14ac:dyDescent="0.4">
      <c r="A16" s="54" t="s">
        <v>221</v>
      </c>
      <c r="B16" s="111">
        <v>5</v>
      </c>
      <c r="C16" s="111">
        <v>0</v>
      </c>
      <c r="D16" s="111">
        <v>0</v>
      </c>
      <c r="E16" s="111">
        <v>0</v>
      </c>
      <c r="F16" s="111">
        <v>0</v>
      </c>
      <c r="G16" s="36">
        <f>SUM(F16,D16,C16)</f>
        <v>0</v>
      </c>
      <c r="H16" s="32" t="s">
        <v>47</v>
      </c>
      <c r="I16" s="32" t="s">
        <v>10</v>
      </c>
    </row>
    <row r="17" spans="1:7" thickBot="1" x14ac:dyDescent="0.4">
      <c r="A17" s="15" t="s">
        <v>195</v>
      </c>
      <c r="B17" s="115"/>
      <c r="C17" s="101">
        <f>SUM(C5:C16)</f>
        <v>9</v>
      </c>
      <c r="D17" s="102">
        <f>SUM(D5:D16)</f>
        <v>3</v>
      </c>
      <c r="E17" s="102">
        <f>SUM(E5:E16)</f>
        <v>3</v>
      </c>
      <c r="F17" s="103">
        <f>SUM(F5:F16)</f>
        <v>3</v>
      </c>
      <c r="G17">
        <f>SUM(F17,D17,C17)</f>
        <v>15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E2DC-78D0-4E58-B8D3-91CC6DB09B36}">
  <dimension ref="A2:L121"/>
  <sheetViews>
    <sheetView zoomScale="90" zoomScaleNormal="90" workbookViewId="0">
      <selection activeCell="C128" sqref="C128"/>
    </sheetView>
  </sheetViews>
  <sheetFormatPr defaultRowHeight="15" customHeight="1" x14ac:dyDescent="0.35"/>
  <cols>
    <col min="1" max="1" width="84.269531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291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88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88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88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88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88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88">
        <v>1</v>
      </c>
      <c r="C27" s="88">
        <v>0</v>
      </c>
      <c r="D27" s="88">
        <v>0</v>
      </c>
      <c r="E27" s="8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88">
        <v>5</v>
      </c>
      <c r="C28" s="88">
        <v>0</v>
      </c>
      <c r="D28" s="88">
        <v>0</v>
      </c>
      <c r="E28" s="8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88">
        <v>1</v>
      </c>
      <c r="C29" s="88">
        <v>0</v>
      </c>
      <c r="D29" s="88">
        <v>0</v>
      </c>
      <c r="E29" s="8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88">
        <v>2</v>
      </c>
      <c r="C30" s="88">
        <v>0</v>
      </c>
      <c r="D30" s="88">
        <v>0</v>
      </c>
      <c r="E30" s="8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88">
        <v>2</v>
      </c>
      <c r="C31" s="88">
        <v>0</v>
      </c>
      <c r="D31" s="88">
        <v>0</v>
      </c>
      <c r="E31" s="8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88">
        <v>1</v>
      </c>
      <c r="C32" s="88">
        <v>0</v>
      </c>
      <c r="D32" s="88">
        <v>0</v>
      </c>
      <c r="E32" s="88">
        <v>0</v>
      </c>
      <c r="F32" s="8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88">
        <v>4</v>
      </c>
      <c r="C33" s="88">
        <v>0</v>
      </c>
      <c r="D33" s="88">
        <v>0</v>
      </c>
      <c r="E33" s="8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88">
        <v>7</v>
      </c>
      <c r="C34" s="88">
        <v>0</v>
      </c>
      <c r="D34" s="88">
        <v>0</v>
      </c>
      <c r="E34" s="88">
        <v>0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88">
        <v>7</v>
      </c>
      <c r="C35" s="88">
        <v>0</v>
      </c>
      <c r="D35" s="88">
        <v>0</v>
      </c>
      <c r="E35" s="8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88">
        <v>7</v>
      </c>
      <c r="C36" s="88">
        <v>0</v>
      </c>
      <c r="D36" s="88">
        <v>0</v>
      </c>
      <c r="E36" s="8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ht="14.5" x14ac:dyDescent="0.35">
      <c r="A37" s="11" t="s">
        <v>104</v>
      </c>
      <c r="B37" s="88">
        <v>6</v>
      </c>
      <c r="C37" s="88">
        <v>0</v>
      </c>
      <c r="D37" s="88">
        <v>0</v>
      </c>
      <c r="E37" s="88">
        <v>0</v>
      </c>
      <c r="F37" s="88">
        <v>0</v>
      </c>
      <c r="G37">
        <f t="shared" ref="G37:G68" si="1">SUM(F37,D37,C37)</f>
        <v>0</v>
      </c>
      <c r="H37" s="4" t="s">
        <v>47</v>
      </c>
      <c r="I37" s="20" t="s">
        <v>10</v>
      </c>
    </row>
    <row r="38" spans="1:9" s="36" customFormat="1" ht="14.5" x14ac:dyDescent="0.35">
      <c r="A38" s="45" t="s">
        <v>105</v>
      </c>
      <c r="B38" s="93">
        <v>5</v>
      </c>
      <c r="C38" s="93">
        <v>0</v>
      </c>
      <c r="D38" s="93">
        <v>0</v>
      </c>
      <c r="E38" s="93">
        <v>0</v>
      </c>
      <c r="F38" s="93">
        <v>0</v>
      </c>
      <c r="G38" s="36">
        <f t="shared" si="1"/>
        <v>0</v>
      </c>
      <c r="H38" s="32" t="s">
        <v>47</v>
      </c>
      <c r="I38" s="32" t="s">
        <v>10</v>
      </c>
    </row>
    <row r="39" spans="1:9" s="36" customFormat="1" ht="14.5" x14ac:dyDescent="0.35">
      <c r="A39" s="35" t="s">
        <v>106</v>
      </c>
      <c r="B39" s="93">
        <v>10</v>
      </c>
      <c r="C39" s="93">
        <v>0</v>
      </c>
      <c r="D39" s="93">
        <v>0</v>
      </c>
      <c r="E39" s="93">
        <v>0</v>
      </c>
      <c r="F39" s="93">
        <v>0</v>
      </c>
      <c r="G39" s="36">
        <f t="shared" si="1"/>
        <v>0</v>
      </c>
      <c r="H39" s="32" t="s">
        <v>47</v>
      </c>
      <c r="I39" s="32" t="s">
        <v>107</v>
      </c>
    </row>
    <row r="40" spans="1:9" s="36" customFormat="1" ht="14.5" x14ac:dyDescent="0.35">
      <c r="A40" s="35" t="s">
        <v>108</v>
      </c>
      <c r="B40" s="93">
        <v>9</v>
      </c>
      <c r="C40" s="93">
        <v>0</v>
      </c>
      <c r="D40" s="93">
        <v>0</v>
      </c>
      <c r="E40" s="93">
        <v>0</v>
      </c>
      <c r="F40" s="93">
        <v>0</v>
      </c>
      <c r="G40" s="36">
        <f t="shared" si="1"/>
        <v>0</v>
      </c>
      <c r="H40" s="32" t="s">
        <v>47</v>
      </c>
      <c r="I40" s="32" t="s">
        <v>10</v>
      </c>
    </row>
    <row r="41" spans="1:9" s="36" customFormat="1" ht="14.5" x14ac:dyDescent="0.35">
      <c r="A41" s="35" t="s">
        <v>109</v>
      </c>
      <c r="B41" s="93">
        <v>7</v>
      </c>
      <c r="C41" s="93">
        <v>0</v>
      </c>
      <c r="D41" s="93">
        <v>0</v>
      </c>
      <c r="E41" s="93">
        <v>0</v>
      </c>
      <c r="F41" s="93">
        <v>0</v>
      </c>
      <c r="G41" s="36">
        <f t="shared" si="1"/>
        <v>0</v>
      </c>
      <c r="H41" s="32" t="s">
        <v>47</v>
      </c>
      <c r="I41" s="32" t="s">
        <v>10</v>
      </c>
    </row>
    <row r="42" spans="1:9" s="36" customFormat="1" ht="14.5" x14ac:dyDescent="0.35">
      <c r="A42" s="35" t="s">
        <v>110</v>
      </c>
      <c r="B42" s="93">
        <v>12</v>
      </c>
      <c r="C42" s="93">
        <v>2</v>
      </c>
      <c r="D42" s="93">
        <v>1</v>
      </c>
      <c r="E42" s="93">
        <v>1</v>
      </c>
      <c r="F42" s="93">
        <v>1</v>
      </c>
      <c r="G42" s="36">
        <f t="shared" si="1"/>
        <v>4</v>
      </c>
      <c r="H42" s="32" t="s">
        <v>47</v>
      </c>
      <c r="I42" s="32" t="s">
        <v>10</v>
      </c>
    </row>
    <row r="43" spans="1:9" s="36" customFormat="1" ht="14.5" x14ac:dyDescent="0.35">
      <c r="A43" s="35" t="s">
        <v>111</v>
      </c>
      <c r="B43" s="93">
        <v>7</v>
      </c>
      <c r="C43" s="93">
        <v>2</v>
      </c>
      <c r="D43" s="93">
        <v>1</v>
      </c>
      <c r="E43" s="93">
        <v>1</v>
      </c>
      <c r="F43" s="93">
        <v>1</v>
      </c>
      <c r="G43" s="36">
        <f t="shared" si="1"/>
        <v>4</v>
      </c>
      <c r="H43" s="32" t="s">
        <v>47</v>
      </c>
      <c r="I43" s="32" t="s">
        <v>10</v>
      </c>
    </row>
    <row r="44" spans="1:9" s="36" customFormat="1" ht="14.5" x14ac:dyDescent="0.35">
      <c r="A44" s="45" t="s">
        <v>112</v>
      </c>
      <c r="B44" s="93">
        <v>5</v>
      </c>
      <c r="C44" s="93">
        <v>0</v>
      </c>
      <c r="D44" s="93">
        <v>0</v>
      </c>
      <c r="E44" s="93">
        <v>0</v>
      </c>
      <c r="F44" s="93">
        <v>0</v>
      </c>
      <c r="G44" s="36">
        <f t="shared" si="1"/>
        <v>0</v>
      </c>
      <c r="H44" s="32" t="s">
        <v>47</v>
      </c>
      <c r="I44" s="32" t="s">
        <v>13</v>
      </c>
    </row>
    <row r="45" spans="1:9" s="36" customFormat="1" ht="14.5" x14ac:dyDescent="0.35">
      <c r="A45" s="45" t="s">
        <v>113</v>
      </c>
      <c r="B45" s="93">
        <v>5</v>
      </c>
      <c r="C45" s="93">
        <v>0</v>
      </c>
      <c r="D45" s="93">
        <v>0</v>
      </c>
      <c r="E45" s="93">
        <v>0</v>
      </c>
      <c r="F45" s="93">
        <v>0</v>
      </c>
      <c r="G45" s="36">
        <f t="shared" si="1"/>
        <v>0</v>
      </c>
      <c r="H45" s="32" t="s">
        <v>47</v>
      </c>
      <c r="I45" s="32" t="s">
        <v>13</v>
      </c>
    </row>
    <row r="46" spans="1:9" s="36" customFormat="1" ht="14.5" x14ac:dyDescent="0.35">
      <c r="A46" s="45" t="s">
        <v>114</v>
      </c>
      <c r="B46" s="93">
        <v>5</v>
      </c>
      <c r="C46" s="93">
        <v>0</v>
      </c>
      <c r="D46" s="93">
        <v>0</v>
      </c>
      <c r="E46" s="93">
        <v>0</v>
      </c>
      <c r="F46" s="93">
        <v>0</v>
      </c>
      <c r="G46" s="36">
        <f t="shared" si="1"/>
        <v>0</v>
      </c>
      <c r="H46" s="32" t="s">
        <v>47</v>
      </c>
      <c r="I46" s="32" t="s">
        <v>13</v>
      </c>
    </row>
    <row r="47" spans="1:9" s="36" customFormat="1" ht="14.5" x14ac:dyDescent="0.35">
      <c r="A47" s="35" t="s">
        <v>115</v>
      </c>
      <c r="B47" s="93">
        <v>5</v>
      </c>
      <c r="C47" s="93">
        <v>0</v>
      </c>
      <c r="D47" s="93">
        <v>0</v>
      </c>
      <c r="E47" s="93">
        <v>0</v>
      </c>
      <c r="F47" s="93">
        <v>0</v>
      </c>
      <c r="G47" s="36">
        <f t="shared" si="1"/>
        <v>0</v>
      </c>
      <c r="H47" s="32" t="s">
        <v>47</v>
      </c>
      <c r="I47" s="32" t="s">
        <v>55</v>
      </c>
    </row>
    <row r="48" spans="1:9" s="36" customFormat="1" ht="14.5" x14ac:dyDescent="0.35">
      <c r="A48" s="45" t="s">
        <v>116</v>
      </c>
      <c r="B48" s="93">
        <v>5</v>
      </c>
      <c r="C48" s="93">
        <v>2</v>
      </c>
      <c r="D48" s="93">
        <v>1</v>
      </c>
      <c r="E48" s="93">
        <v>1</v>
      </c>
      <c r="F48" s="93">
        <v>1</v>
      </c>
      <c r="G48" s="36">
        <f t="shared" si="1"/>
        <v>4</v>
      </c>
      <c r="H48" s="32" t="s">
        <v>47</v>
      </c>
      <c r="I48" s="32" t="s">
        <v>10</v>
      </c>
    </row>
    <row r="49" spans="1:9" s="36" customFormat="1" ht="14.5" x14ac:dyDescent="0.35">
      <c r="A49" s="35" t="s">
        <v>117</v>
      </c>
      <c r="B49" s="93">
        <v>6</v>
      </c>
      <c r="C49" s="93">
        <v>2</v>
      </c>
      <c r="D49" s="93">
        <v>0</v>
      </c>
      <c r="E49" s="93">
        <v>0</v>
      </c>
      <c r="F49" s="93">
        <v>0</v>
      </c>
      <c r="G49" s="36">
        <f t="shared" si="1"/>
        <v>2</v>
      </c>
      <c r="H49" s="32" t="s">
        <v>47</v>
      </c>
      <c r="I49" s="32" t="s">
        <v>10</v>
      </c>
    </row>
    <row r="50" spans="1:9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36">
        <f t="shared" si="1"/>
        <v>0</v>
      </c>
      <c r="H50" s="32" t="s">
        <v>47</v>
      </c>
      <c r="I50" s="32" t="s">
        <v>10</v>
      </c>
    </row>
    <row r="51" spans="1:9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36">
        <f t="shared" si="1"/>
        <v>0</v>
      </c>
      <c r="H51" s="32" t="s">
        <v>47</v>
      </c>
      <c r="I51" s="32" t="s">
        <v>10</v>
      </c>
    </row>
    <row r="52" spans="1:9" s="36" customFormat="1" ht="14.5" x14ac:dyDescent="0.35">
      <c r="A52" s="35" t="s">
        <v>120</v>
      </c>
      <c r="B52" s="93">
        <v>9</v>
      </c>
      <c r="C52" s="93">
        <v>0</v>
      </c>
      <c r="D52" s="93">
        <v>0</v>
      </c>
      <c r="E52" s="93">
        <v>0</v>
      </c>
      <c r="F52" s="93">
        <v>0</v>
      </c>
      <c r="G52" s="36">
        <f t="shared" si="1"/>
        <v>0</v>
      </c>
      <c r="H52" s="32" t="s">
        <v>47</v>
      </c>
      <c r="I52" s="32" t="s">
        <v>13</v>
      </c>
    </row>
    <row r="53" spans="1:9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36">
        <f t="shared" si="1"/>
        <v>0</v>
      </c>
      <c r="H53" s="32" t="s">
        <v>47</v>
      </c>
      <c r="I53" s="32" t="s">
        <v>10</v>
      </c>
    </row>
    <row r="54" spans="1:9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36">
        <f t="shared" si="1"/>
        <v>0</v>
      </c>
      <c r="H54" s="32" t="s">
        <v>47</v>
      </c>
      <c r="I54" s="32" t="s">
        <v>13</v>
      </c>
    </row>
    <row r="55" spans="1:9" s="36" customFormat="1" ht="14.5" x14ac:dyDescent="0.35">
      <c r="A55" s="35" t="s">
        <v>123</v>
      </c>
      <c r="B55" s="93">
        <v>19</v>
      </c>
      <c r="C55" s="93">
        <v>2</v>
      </c>
      <c r="D55" s="93">
        <v>1</v>
      </c>
      <c r="E55" s="93">
        <v>1</v>
      </c>
      <c r="F55" s="93">
        <v>1</v>
      </c>
      <c r="G55" s="36">
        <f t="shared" si="1"/>
        <v>4</v>
      </c>
      <c r="H55" s="32" t="s">
        <v>47</v>
      </c>
      <c r="I55" s="32" t="s">
        <v>10</v>
      </c>
    </row>
    <row r="56" spans="1:9" s="36" customFormat="1" ht="14.5" x14ac:dyDescent="0.35">
      <c r="A56" s="35" t="s">
        <v>124</v>
      </c>
      <c r="B56" s="93">
        <v>10</v>
      </c>
      <c r="C56" s="93">
        <v>2</v>
      </c>
      <c r="D56" s="93">
        <v>1</v>
      </c>
      <c r="E56" s="93">
        <v>1</v>
      </c>
      <c r="F56" s="93">
        <v>1</v>
      </c>
      <c r="H56" s="32"/>
      <c r="I56" s="32"/>
    </row>
    <row r="57" spans="1:9" ht="14.5" x14ac:dyDescent="0.35">
      <c r="A57" s="15" t="s">
        <v>125</v>
      </c>
      <c r="B57" s="88">
        <v>5</v>
      </c>
      <c r="C57" s="88">
        <v>0</v>
      </c>
      <c r="D57" s="88">
        <v>0</v>
      </c>
      <c r="E57" s="88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88">
        <v>6</v>
      </c>
      <c r="C58" s="88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01"/>
      <c r="C121" s="102">
        <f>SUM(C5:C120)</f>
        <v>12</v>
      </c>
      <c r="D121" s="102">
        <f>SUM(D5:D120)</f>
        <v>5</v>
      </c>
      <c r="E121" s="102">
        <f>SUM(E5:E120)</f>
        <v>5</v>
      </c>
      <c r="F121" s="103">
        <f>SUM(F5:F120)</f>
        <v>5</v>
      </c>
      <c r="G121">
        <f t="shared" ref="G121:G152" si="4">SUM(F121,D121,C121)</f>
        <v>22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EFCB-90ED-4620-8CD9-DACF01EA5CA2}">
  <dimension ref="A2:L17"/>
  <sheetViews>
    <sheetView zoomScale="90" zoomScaleNormal="90" workbookViewId="0">
      <selection activeCell="C21" sqref="C21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292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s="36" customFormat="1" ht="14.5" x14ac:dyDescent="0.35">
      <c r="A5" s="45" t="s">
        <v>249</v>
      </c>
      <c r="B5" s="93">
        <v>5</v>
      </c>
      <c r="C5" s="93">
        <v>0</v>
      </c>
      <c r="D5" s="93">
        <v>0</v>
      </c>
      <c r="E5" s="93">
        <v>0</v>
      </c>
      <c r="F5" s="93">
        <v>0</v>
      </c>
      <c r="G5" s="36">
        <f t="shared" ref="G5:G13" si="0">SUM(F5,D5,C5)</f>
        <v>0</v>
      </c>
      <c r="H5" s="32" t="s">
        <v>47</v>
      </c>
      <c r="I5" s="32" t="s">
        <v>10</v>
      </c>
    </row>
    <row r="6" spans="1:9" s="36" customFormat="1" ht="14.5" x14ac:dyDescent="0.35">
      <c r="A6" s="35" t="s">
        <v>211</v>
      </c>
      <c r="B6" s="93">
        <v>10</v>
      </c>
      <c r="C6" s="93">
        <v>0</v>
      </c>
      <c r="D6" s="93">
        <v>0</v>
      </c>
      <c r="E6" s="93">
        <v>0</v>
      </c>
      <c r="F6" s="93">
        <v>0</v>
      </c>
      <c r="G6" s="36">
        <f t="shared" si="0"/>
        <v>0</v>
      </c>
      <c r="H6" s="32" t="s">
        <v>47</v>
      </c>
      <c r="I6" s="32" t="s">
        <v>107</v>
      </c>
    </row>
    <row r="7" spans="1:9" s="36" customFormat="1" ht="14.5" x14ac:dyDescent="0.35">
      <c r="A7" s="35" t="s">
        <v>212</v>
      </c>
      <c r="B7" s="93">
        <v>21</v>
      </c>
      <c r="C7" s="93">
        <v>0</v>
      </c>
      <c r="D7" s="93">
        <v>0</v>
      </c>
      <c r="E7" s="93">
        <v>0</v>
      </c>
      <c r="F7" s="93">
        <v>0</v>
      </c>
      <c r="G7" s="36">
        <f t="shared" si="0"/>
        <v>0</v>
      </c>
      <c r="H7" s="32" t="s">
        <v>47</v>
      </c>
      <c r="I7" s="32" t="s">
        <v>10</v>
      </c>
    </row>
    <row r="8" spans="1:9" s="36" customFormat="1" ht="14.5" x14ac:dyDescent="0.35">
      <c r="A8" s="35" t="s">
        <v>213</v>
      </c>
      <c r="B8" s="93">
        <v>12</v>
      </c>
      <c r="C8" s="93">
        <v>2</v>
      </c>
      <c r="D8" s="93">
        <v>1</v>
      </c>
      <c r="E8" s="93">
        <v>1</v>
      </c>
      <c r="F8" s="93">
        <v>1</v>
      </c>
      <c r="G8" s="36">
        <f t="shared" si="0"/>
        <v>4</v>
      </c>
      <c r="H8" s="32" t="s">
        <v>47</v>
      </c>
      <c r="I8" s="32" t="s">
        <v>10</v>
      </c>
    </row>
    <row r="9" spans="1:9" s="36" customFormat="1" ht="14.5" x14ac:dyDescent="0.35">
      <c r="A9" s="35" t="s">
        <v>214</v>
      </c>
      <c r="B9" s="93">
        <v>7</v>
      </c>
      <c r="C9" s="93">
        <v>2</v>
      </c>
      <c r="D9" s="93">
        <v>1</v>
      </c>
      <c r="E9" s="93">
        <v>1</v>
      </c>
      <c r="F9" s="93">
        <v>1</v>
      </c>
      <c r="G9" s="36">
        <f t="shared" si="0"/>
        <v>4</v>
      </c>
      <c r="H9" s="32" t="s">
        <v>47</v>
      </c>
      <c r="I9" s="32" t="s">
        <v>10</v>
      </c>
    </row>
    <row r="10" spans="1:9" s="36" customFormat="1" ht="14.5" x14ac:dyDescent="0.35">
      <c r="A10" s="45" t="s">
        <v>215</v>
      </c>
      <c r="B10" s="93">
        <v>5</v>
      </c>
      <c r="C10" s="93">
        <v>0</v>
      </c>
      <c r="D10" s="93">
        <v>0</v>
      </c>
      <c r="E10" s="93">
        <v>0</v>
      </c>
      <c r="F10" s="93">
        <v>0</v>
      </c>
      <c r="G10" s="36">
        <f t="shared" si="0"/>
        <v>0</v>
      </c>
      <c r="H10" s="32" t="s">
        <v>47</v>
      </c>
      <c r="I10" s="32" t="s">
        <v>13</v>
      </c>
    </row>
    <row r="11" spans="1:9" s="36" customFormat="1" ht="14.5" x14ac:dyDescent="0.35">
      <c r="A11" s="35" t="s">
        <v>216</v>
      </c>
      <c r="B11" s="93">
        <v>6</v>
      </c>
      <c r="C11" s="93">
        <v>2</v>
      </c>
      <c r="D11" s="93">
        <v>0</v>
      </c>
      <c r="E11" s="93">
        <v>0</v>
      </c>
      <c r="F11" s="93">
        <v>0</v>
      </c>
      <c r="G11" s="36">
        <f t="shared" si="0"/>
        <v>2</v>
      </c>
      <c r="H11" s="32" t="s">
        <v>47</v>
      </c>
      <c r="I11" s="32" t="s">
        <v>10</v>
      </c>
    </row>
    <row r="12" spans="1:9" s="36" customFormat="1" ht="14.5" x14ac:dyDescent="0.35">
      <c r="A12" s="35" t="s">
        <v>217</v>
      </c>
      <c r="B12" s="93">
        <v>5</v>
      </c>
      <c r="C12" s="93">
        <v>0</v>
      </c>
      <c r="D12" s="93">
        <v>0</v>
      </c>
      <c r="E12" s="93">
        <v>0</v>
      </c>
      <c r="F12" s="93">
        <v>0</v>
      </c>
      <c r="G12" s="36">
        <f t="shared" si="0"/>
        <v>0</v>
      </c>
      <c r="H12" s="32" t="s">
        <v>47</v>
      </c>
      <c r="I12" s="32" t="s">
        <v>10</v>
      </c>
    </row>
    <row r="13" spans="1:9" s="36" customFormat="1" ht="14.5" x14ac:dyDescent="0.35">
      <c r="A13" s="35" t="s">
        <v>218</v>
      </c>
      <c r="B13" s="93">
        <v>19</v>
      </c>
      <c r="C13" s="93">
        <v>2</v>
      </c>
      <c r="D13" s="93">
        <v>1</v>
      </c>
      <c r="E13" s="93">
        <v>1</v>
      </c>
      <c r="F13" s="93">
        <v>1</v>
      </c>
      <c r="G13" s="36">
        <f t="shared" si="0"/>
        <v>4</v>
      </c>
      <c r="H13" s="32" t="s">
        <v>47</v>
      </c>
      <c r="I13" s="32" t="s">
        <v>10</v>
      </c>
    </row>
    <row r="14" spans="1:9" s="36" customFormat="1" ht="14.5" x14ac:dyDescent="0.35">
      <c r="A14" s="35" t="s">
        <v>250</v>
      </c>
      <c r="B14" s="93">
        <v>10</v>
      </c>
      <c r="C14" s="93">
        <v>2</v>
      </c>
      <c r="D14" s="93">
        <v>1</v>
      </c>
      <c r="E14" s="93">
        <v>1</v>
      </c>
      <c r="F14" s="93">
        <v>1</v>
      </c>
      <c r="H14" s="32"/>
      <c r="I14" s="32"/>
    </row>
    <row r="15" spans="1:9" s="36" customFormat="1" ht="14.5" x14ac:dyDescent="0.35">
      <c r="A15" s="45" t="s">
        <v>220</v>
      </c>
      <c r="B15" s="91">
        <v>5</v>
      </c>
      <c r="C15" s="91">
        <v>0</v>
      </c>
      <c r="D15" s="91">
        <v>0</v>
      </c>
      <c r="E15" s="91">
        <v>0</v>
      </c>
      <c r="F15" s="91">
        <v>0</v>
      </c>
      <c r="G15" s="36">
        <f>SUM(F15,D15,C15)</f>
        <v>0</v>
      </c>
      <c r="H15" s="32" t="s">
        <v>47</v>
      </c>
      <c r="I15" s="32" t="s">
        <v>107</v>
      </c>
    </row>
    <row r="16" spans="1:9" s="36" customFormat="1" thickBot="1" x14ac:dyDescent="0.4">
      <c r="A16" s="54" t="s">
        <v>221</v>
      </c>
      <c r="B16" s="111">
        <v>5</v>
      </c>
      <c r="C16" s="111">
        <v>0</v>
      </c>
      <c r="D16" s="111">
        <v>0</v>
      </c>
      <c r="E16" s="111">
        <v>0</v>
      </c>
      <c r="F16" s="111">
        <v>0</v>
      </c>
      <c r="G16" s="36">
        <f>SUM(F16,D16,C16)</f>
        <v>0</v>
      </c>
      <c r="H16" s="32" t="s">
        <v>47</v>
      </c>
      <c r="I16" s="32" t="s">
        <v>10</v>
      </c>
    </row>
    <row r="17" spans="1:7" thickBot="1" x14ac:dyDescent="0.4">
      <c r="A17" s="15" t="s">
        <v>195</v>
      </c>
      <c r="B17" s="115"/>
      <c r="C17" s="101">
        <f>SUM(C5:C16)</f>
        <v>10</v>
      </c>
      <c r="D17" s="102">
        <f>SUM(D5:D16)</f>
        <v>4</v>
      </c>
      <c r="E17" s="102">
        <f>SUM(E5:E16)</f>
        <v>4</v>
      </c>
      <c r="F17" s="103">
        <f>SUM(F5:F16)</f>
        <v>4</v>
      </c>
      <c r="G17">
        <f>SUM(F17,D17,C17)</f>
        <v>18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B794-D4C8-423B-A60C-DD72DD113B7B}">
  <dimension ref="A2:L121"/>
  <sheetViews>
    <sheetView zoomScale="90" zoomScaleNormal="90" workbookViewId="0">
      <selection activeCell="P113" sqref="P113"/>
    </sheetView>
  </sheetViews>
  <sheetFormatPr defaultRowHeight="15" customHeight="1" x14ac:dyDescent="0.35"/>
  <cols>
    <col min="1" max="1" width="85.542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293</v>
      </c>
    </row>
    <row r="3" spans="1:9" ht="52.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88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88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88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88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88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88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88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88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88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88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88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88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88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88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88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88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88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88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88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88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88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98">
        <v>1</v>
      </c>
      <c r="C27" s="98">
        <v>0</v>
      </c>
      <c r="D27" s="98">
        <v>0</v>
      </c>
      <c r="E27" s="98">
        <v>0</v>
      </c>
      <c r="F27" s="9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98">
        <v>5</v>
      </c>
      <c r="C28" s="98">
        <v>0</v>
      </c>
      <c r="D28" s="98">
        <v>0</v>
      </c>
      <c r="E28" s="98">
        <v>0</v>
      </c>
      <c r="F28" s="9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98">
        <v>1</v>
      </c>
      <c r="C29" s="98">
        <v>0</v>
      </c>
      <c r="D29" s="98">
        <v>0</v>
      </c>
      <c r="E29" s="98">
        <v>0</v>
      </c>
      <c r="F29" s="9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98">
        <v>2</v>
      </c>
      <c r="C30" s="98">
        <v>0</v>
      </c>
      <c r="D30" s="98">
        <v>0</v>
      </c>
      <c r="E30" s="98">
        <v>0</v>
      </c>
      <c r="F30" s="9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98">
        <v>2</v>
      </c>
      <c r="C31" s="98">
        <v>0</v>
      </c>
      <c r="D31" s="98">
        <v>0</v>
      </c>
      <c r="E31" s="98">
        <v>0</v>
      </c>
      <c r="F31" s="9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98">
        <v>1</v>
      </c>
      <c r="C32" s="98">
        <v>0</v>
      </c>
      <c r="D32" s="98">
        <v>0</v>
      </c>
      <c r="E32" s="98">
        <v>0</v>
      </c>
      <c r="F32" s="98">
        <v>0</v>
      </c>
      <c r="G32">
        <f t="shared" si="0"/>
        <v>0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s="36" customFormat="1" ht="29" x14ac:dyDescent="0.35">
      <c r="A33" s="45" t="s">
        <v>100</v>
      </c>
      <c r="B33" s="93">
        <v>4</v>
      </c>
      <c r="C33" s="93">
        <v>0</v>
      </c>
      <c r="D33" s="93">
        <v>0</v>
      </c>
      <c r="E33" s="93">
        <v>0</v>
      </c>
      <c r="F33" s="93">
        <v>0</v>
      </c>
      <c r="G33" s="36">
        <f t="shared" si="0"/>
        <v>0</v>
      </c>
      <c r="H33" s="32" t="s">
        <v>47</v>
      </c>
      <c r="I33" s="32" t="s">
        <v>58</v>
      </c>
    </row>
    <row r="34" spans="1:9" s="36" customFormat="1" ht="14.5" x14ac:dyDescent="0.35">
      <c r="A34" s="35" t="s">
        <v>101</v>
      </c>
      <c r="B34" s="93">
        <v>7</v>
      </c>
      <c r="C34" s="93">
        <v>0</v>
      </c>
      <c r="D34" s="93">
        <v>0</v>
      </c>
      <c r="E34" s="93">
        <v>0</v>
      </c>
      <c r="F34" s="93">
        <v>0</v>
      </c>
      <c r="G34" s="36">
        <f t="shared" si="0"/>
        <v>0</v>
      </c>
      <c r="H34" s="32" t="s">
        <v>47</v>
      </c>
      <c r="I34" s="32" t="s">
        <v>10</v>
      </c>
    </row>
    <row r="35" spans="1:9" s="36" customFormat="1" ht="14.5" x14ac:dyDescent="0.35">
      <c r="A35" s="35" t="s">
        <v>102</v>
      </c>
      <c r="B35" s="93">
        <v>7</v>
      </c>
      <c r="C35" s="93">
        <v>0</v>
      </c>
      <c r="D35" s="93">
        <v>0</v>
      </c>
      <c r="E35" s="93">
        <v>0</v>
      </c>
      <c r="F35" s="93">
        <v>0</v>
      </c>
      <c r="G35" s="36">
        <f t="shared" si="0"/>
        <v>0</v>
      </c>
      <c r="H35" s="32" t="s">
        <v>47</v>
      </c>
      <c r="I35" s="32" t="s">
        <v>10</v>
      </c>
    </row>
    <row r="36" spans="1:9" s="36" customFormat="1" ht="14.5" x14ac:dyDescent="0.35">
      <c r="A36" s="35" t="s">
        <v>103</v>
      </c>
      <c r="B36" s="93">
        <v>7</v>
      </c>
      <c r="C36" s="93">
        <v>0</v>
      </c>
      <c r="D36" s="93">
        <v>0</v>
      </c>
      <c r="E36" s="93">
        <v>0</v>
      </c>
      <c r="F36" s="93">
        <v>0</v>
      </c>
      <c r="G36" s="36">
        <f t="shared" si="0"/>
        <v>0</v>
      </c>
      <c r="H36" s="32" t="s">
        <v>47</v>
      </c>
      <c r="I36" s="32" t="s">
        <v>10</v>
      </c>
    </row>
    <row r="37" spans="1:9" s="36" customFormat="1" ht="14.5" x14ac:dyDescent="0.35">
      <c r="A37" s="35" t="s">
        <v>104</v>
      </c>
      <c r="B37" s="93">
        <v>6</v>
      </c>
      <c r="C37" s="93">
        <v>0</v>
      </c>
      <c r="D37" s="93">
        <v>0</v>
      </c>
      <c r="E37" s="93">
        <v>0</v>
      </c>
      <c r="F37" s="93">
        <v>0</v>
      </c>
      <c r="G37" s="36">
        <f t="shared" ref="G37:G68" si="1">SUM(F37,D37,C37)</f>
        <v>0</v>
      </c>
      <c r="H37" s="32" t="s">
        <v>47</v>
      </c>
      <c r="I37" s="32" t="s">
        <v>10</v>
      </c>
    </row>
    <row r="38" spans="1:9" s="36" customFormat="1" ht="14.5" x14ac:dyDescent="0.35">
      <c r="A38" s="45" t="s">
        <v>105</v>
      </c>
      <c r="B38" s="93">
        <v>5</v>
      </c>
      <c r="C38" s="93">
        <v>0</v>
      </c>
      <c r="D38" s="93">
        <v>0</v>
      </c>
      <c r="E38" s="93">
        <v>0</v>
      </c>
      <c r="F38" s="93">
        <v>0</v>
      </c>
      <c r="G38" s="36">
        <f t="shared" si="1"/>
        <v>0</v>
      </c>
      <c r="H38" s="32" t="s">
        <v>47</v>
      </c>
      <c r="I38" s="32" t="s">
        <v>10</v>
      </c>
    </row>
    <row r="39" spans="1:9" s="36" customFormat="1" ht="14.5" x14ac:dyDescent="0.35">
      <c r="A39" s="35" t="s">
        <v>106</v>
      </c>
      <c r="B39" s="93">
        <v>10</v>
      </c>
      <c r="C39" s="93">
        <v>0</v>
      </c>
      <c r="D39" s="93">
        <v>0</v>
      </c>
      <c r="E39" s="93">
        <v>0</v>
      </c>
      <c r="F39" s="93">
        <v>0</v>
      </c>
      <c r="G39" s="36">
        <f t="shared" si="1"/>
        <v>0</v>
      </c>
      <c r="H39" s="32" t="s">
        <v>47</v>
      </c>
      <c r="I39" s="32" t="s">
        <v>107</v>
      </c>
    </row>
    <row r="40" spans="1:9" s="36" customFormat="1" ht="14.5" x14ac:dyDescent="0.35">
      <c r="A40" s="35" t="s">
        <v>108</v>
      </c>
      <c r="B40" s="93">
        <v>9</v>
      </c>
      <c r="C40" s="93">
        <v>0</v>
      </c>
      <c r="D40" s="93">
        <v>0</v>
      </c>
      <c r="E40" s="93">
        <v>0</v>
      </c>
      <c r="F40" s="93">
        <v>0</v>
      </c>
      <c r="G40" s="36">
        <f t="shared" si="1"/>
        <v>0</v>
      </c>
      <c r="H40" s="32" t="s">
        <v>47</v>
      </c>
      <c r="I40" s="32" t="s">
        <v>10</v>
      </c>
    </row>
    <row r="41" spans="1:9" s="36" customFormat="1" ht="14.5" x14ac:dyDescent="0.35">
      <c r="A41" s="35" t="s">
        <v>109</v>
      </c>
      <c r="B41" s="93">
        <v>7</v>
      </c>
      <c r="C41" s="93">
        <v>0</v>
      </c>
      <c r="D41" s="93">
        <v>0</v>
      </c>
      <c r="E41" s="93">
        <v>0</v>
      </c>
      <c r="F41" s="93">
        <v>0</v>
      </c>
      <c r="G41" s="36">
        <f t="shared" si="1"/>
        <v>0</v>
      </c>
      <c r="H41" s="32" t="s">
        <v>47</v>
      </c>
      <c r="I41" s="32" t="s">
        <v>10</v>
      </c>
    </row>
    <row r="42" spans="1:9" s="36" customFormat="1" ht="14.5" x14ac:dyDescent="0.35">
      <c r="A42" s="35" t="s">
        <v>110</v>
      </c>
      <c r="B42" s="93">
        <v>12</v>
      </c>
      <c r="C42" s="93">
        <v>0</v>
      </c>
      <c r="D42" s="93">
        <v>0</v>
      </c>
      <c r="E42" s="93">
        <v>0</v>
      </c>
      <c r="F42" s="93">
        <v>0</v>
      </c>
      <c r="G42" s="36">
        <f t="shared" si="1"/>
        <v>0</v>
      </c>
      <c r="H42" s="32" t="s">
        <v>47</v>
      </c>
      <c r="I42" s="32" t="s">
        <v>10</v>
      </c>
    </row>
    <row r="43" spans="1:9" s="36" customFormat="1" ht="14.5" x14ac:dyDescent="0.35">
      <c r="A43" s="35" t="s">
        <v>111</v>
      </c>
      <c r="B43" s="93">
        <v>7</v>
      </c>
      <c r="C43" s="93">
        <v>2</v>
      </c>
      <c r="D43" s="93">
        <v>1</v>
      </c>
      <c r="E43" s="93">
        <v>1</v>
      </c>
      <c r="F43" s="93">
        <v>1</v>
      </c>
      <c r="G43" s="36">
        <f t="shared" si="1"/>
        <v>4</v>
      </c>
      <c r="H43" s="32" t="s">
        <v>47</v>
      </c>
      <c r="I43" s="32" t="s">
        <v>10</v>
      </c>
    </row>
    <row r="44" spans="1:9" s="36" customFormat="1" ht="14.5" x14ac:dyDescent="0.35">
      <c r="A44" s="45" t="s">
        <v>112</v>
      </c>
      <c r="B44" s="93">
        <v>5</v>
      </c>
      <c r="C44" s="93">
        <v>0</v>
      </c>
      <c r="D44" s="93">
        <v>0</v>
      </c>
      <c r="E44" s="93">
        <v>0</v>
      </c>
      <c r="F44" s="93">
        <v>0</v>
      </c>
      <c r="G44" s="36">
        <f t="shared" si="1"/>
        <v>0</v>
      </c>
      <c r="H44" s="32" t="s">
        <v>47</v>
      </c>
      <c r="I44" s="32" t="s">
        <v>13</v>
      </c>
    </row>
    <row r="45" spans="1:9" s="36" customFormat="1" ht="14.5" x14ac:dyDescent="0.35">
      <c r="A45" s="45" t="s">
        <v>113</v>
      </c>
      <c r="B45" s="93">
        <v>5</v>
      </c>
      <c r="C45" s="93">
        <v>0</v>
      </c>
      <c r="D45" s="93">
        <v>0</v>
      </c>
      <c r="E45" s="93">
        <v>0</v>
      </c>
      <c r="F45" s="93">
        <v>0</v>
      </c>
      <c r="G45" s="36">
        <f t="shared" si="1"/>
        <v>0</v>
      </c>
      <c r="H45" s="32" t="s">
        <v>47</v>
      </c>
      <c r="I45" s="32" t="s">
        <v>13</v>
      </c>
    </row>
    <row r="46" spans="1:9" s="36" customFormat="1" ht="14.5" x14ac:dyDescent="0.35">
      <c r="A46" s="45" t="s">
        <v>114</v>
      </c>
      <c r="B46" s="93">
        <v>5</v>
      </c>
      <c r="C46" s="93">
        <v>0</v>
      </c>
      <c r="D46" s="93">
        <v>0</v>
      </c>
      <c r="E46" s="93">
        <v>0</v>
      </c>
      <c r="F46" s="93">
        <v>0</v>
      </c>
      <c r="G46" s="36">
        <f t="shared" si="1"/>
        <v>0</v>
      </c>
      <c r="H46" s="32" t="s">
        <v>47</v>
      </c>
      <c r="I46" s="32" t="s">
        <v>13</v>
      </c>
    </row>
    <row r="47" spans="1:9" s="36" customFormat="1" ht="14.5" x14ac:dyDescent="0.35">
      <c r="A47" s="35" t="s">
        <v>115</v>
      </c>
      <c r="B47" s="93">
        <v>5</v>
      </c>
      <c r="C47" s="93">
        <v>0</v>
      </c>
      <c r="D47" s="93">
        <v>0</v>
      </c>
      <c r="E47" s="93">
        <v>0</v>
      </c>
      <c r="F47" s="93">
        <v>0</v>
      </c>
      <c r="G47" s="36">
        <f t="shared" si="1"/>
        <v>0</v>
      </c>
      <c r="H47" s="32" t="s">
        <v>47</v>
      </c>
      <c r="I47" s="32" t="s">
        <v>55</v>
      </c>
    </row>
    <row r="48" spans="1:9" s="36" customFormat="1" ht="14.5" x14ac:dyDescent="0.35">
      <c r="A48" s="45" t="s">
        <v>116</v>
      </c>
      <c r="B48" s="93">
        <v>5</v>
      </c>
      <c r="C48" s="93">
        <v>0</v>
      </c>
      <c r="D48" s="93">
        <v>0</v>
      </c>
      <c r="E48" s="93">
        <v>0</v>
      </c>
      <c r="F48" s="93">
        <v>0</v>
      </c>
      <c r="G48" s="36">
        <f t="shared" si="1"/>
        <v>0</v>
      </c>
      <c r="H48" s="32" t="s">
        <v>47</v>
      </c>
      <c r="I48" s="32" t="s">
        <v>10</v>
      </c>
    </row>
    <row r="49" spans="1:9" s="36" customFormat="1" ht="14.5" x14ac:dyDescent="0.35">
      <c r="A49" s="35" t="s">
        <v>117</v>
      </c>
      <c r="B49" s="93">
        <v>5</v>
      </c>
      <c r="C49" s="93">
        <v>0</v>
      </c>
      <c r="D49" s="93">
        <v>0</v>
      </c>
      <c r="E49" s="93">
        <v>0</v>
      </c>
      <c r="F49" s="93">
        <v>0</v>
      </c>
      <c r="G49" s="36">
        <f t="shared" si="1"/>
        <v>0</v>
      </c>
      <c r="H49" s="32" t="s">
        <v>47</v>
      </c>
      <c r="I49" s="32" t="s">
        <v>10</v>
      </c>
    </row>
    <row r="50" spans="1:9" s="36" customFormat="1" ht="14.5" x14ac:dyDescent="0.35">
      <c r="A50" s="35" t="s">
        <v>118</v>
      </c>
      <c r="B50" s="93">
        <v>7</v>
      </c>
      <c r="C50" s="93">
        <v>0</v>
      </c>
      <c r="D50" s="93">
        <v>0</v>
      </c>
      <c r="E50" s="93">
        <v>0</v>
      </c>
      <c r="F50" s="93">
        <v>0</v>
      </c>
      <c r="G50" s="36">
        <f t="shared" si="1"/>
        <v>0</v>
      </c>
      <c r="H50" s="32" t="s">
        <v>47</v>
      </c>
      <c r="I50" s="32" t="s">
        <v>10</v>
      </c>
    </row>
    <row r="51" spans="1:9" s="36" customFormat="1" ht="14.5" x14ac:dyDescent="0.35">
      <c r="A51" s="35" t="s">
        <v>119</v>
      </c>
      <c r="B51" s="93">
        <v>8</v>
      </c>
      <c r="C51" s="93">
        <v>0</v>
      </c>
      <c r="D51" s="93">
        <v>0</v>
      </c>
      <c r="E51" s="93">
        <v>0</v>
      </c>
      <c r="F51" s="93">
        <v>0</v>
      </c>
      <c r="G51" s="36">
        <f t="shared" si="1"/>
        <v>0</v>
      </c>
      <c r="H51" s="32" t="s">
        <v>47</v>
      </c>
      <c r="I51" s="32" t="s">
        <v>10</v>
      </c>
    </row>
    <row r="52" spans="1:9" s="36" customFormat="1" ht="14.5" x14ac:dyDescent="0.35">
      <c r="A52" s="35" t="s">
        <v>120</v>
      </c>
      <c r="B52" s="93">
        <v>9</v>
      </c>
      <c r="C52" s="93">
        <v>0</v>
      </c>
      <c r="D52" s="93">
        <v>0</v>
      </c>
      <c r="E52" s="93">
        <v>0</v>
      </c>
      <c r="F52" s="93">
        <v>0</v>
      </c>
      <c r="G52" s="36">
        <f t="shared" si="1"/>
        <v>0</v>
      </c>
      <c r="H52" s="32" t="s">
        <v>47</v>
      </c>
      <c r="I52" s="32" t="s">
        <v>13</v>
      </c>
    </row>
    <row r="53" spans="1:9" s="36" customFormat="1" ht="14.5" x14ac:dyDescent="0.35">
      <c r="A53" s="35" t="s">
        <v>121</v>
      </c>
      <c r="B53" s="93">
        <v>5</v>
      </c>
      <c r="C53" s="93">
        <v>0</v>
      </c>
      <c r="D53" s="93">
        <v>0</v>
      </c>
      <c r="E53" s="93">
        <v>0</v>
      </c>
      <c r="F53" s="93">
        <v>0</v>
      </c>
      <c r="G53" s="36">
        <f t="shared" si="1"/>
        <v>0</v>
      </c>
      <c r="H53" s="32" t="s">
        <v>47</v>
      </c>
      <c r="I53" s="32" t="s">
        <v>10</v>
      </c>
    </row>
    <row r="54" spans="1:9" s="36" customFormat="1" ht="14.5" x14ac:dyDescent="0.35">
      <c r="A54" s="45" t="s">
        <v>122</v>
      </c>
      <c r="B54" s="93">
        <v>7</v>
      </c>
      <c r="C54" s="93">
        <v>0</v>
      </c>
      <c r="D54" s="93">
        <v>0</v>
      </c>
      <c r="E54" s="93">
        <v>0</v>
      </c>
      <c r="F54" s="93">
        <v>0</v>
      </c>
      <c r="G54" s="36">
        <f t="shared" si="1"/>
        <v>0</v>
      </c>
      <c r="H54" s="32" t="s">
        <v>47</v>
      </c>
      <c r="I54" s="32" t="s">
        <v>13</v>
      </c>
    </row>
    <row r="55" spans="1:9" s="36" customFormat="1" ht="14.5" x14ac:dyDescent="0.35">
      <c r="A55" s="35" t="s">
        <v>123</v>
      </c>
      <c r="B55" s="93">
        <v>19</v>
      </c>
      <c r="C55" s="93">
        <v>3</v>
      </c>
      <c r="D55" s="93">
        <v>1</v>
      </c>
      <c r="E55" s="93">
        <v>1</v>
      </c>
      <c r="F55" s="93">
        <v>1</v>
      </c>
      <c r="G55" s="36">
        <f t="shared" si="1"/>
        <v>5</v>
      </c>
      <c r="H55" s="32" t="s">
        <v>47</v>
      </c>
      <c r="I55" s="32" t="s">
        <v>10</v>
      </c>
    </row>
    <row r="56" spans="1:9" s="36" customFormat="1" ht="14.5" x14ac:dyDescent="0.35">
      <c r="A56" s="35" t="s">
        <v>124</v>
      </c>
      <c r="B56" s="93">
        <v>12</v>
      </c>
      <c r="C56" s="93">
        <v>3</v>
      </c>
      <c r="D56" s="93">
        <v>1</v>
      </c>
      <c r="E56" s="93">
        <v>1</v>
      </c>
      <c r="F56" s="93">
        <v>1</v>
      </c>
      <c r="H56" s="32"/>
      <c r="I56" s="32"/>
    </row>
    <row r="57" spans="1:9" ht="14.5" x14ac:dyDescent="0.35">
      <c r="A57" s="15" t="s">
        <v>125</v>
      </c>
      <c r="B57" s="98">
        <v>5</v>
      </c>
      <c r="C57" s="98">
        <v>0</v>
      </c>
      <c r="D57" s="98">
        <v>0</v>
      </c>
      <c r="E57" s="98">
        <v>0</v>
      </c>
      <c r="F57" s="9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88">
        <v>6</v>
      </c>
      <c r="C58" s="88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88">
        <v>1</v>
      </c>
      <c r="C59" s="8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88">
        <v>11</v>
      </c>
      <c r="C60" s="8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88">
        <v>15</v>
      </c>
      <c r="C61" s="8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88">
        <v>5</v>
      </c>
      <c r="C62" s="8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88">
        <v>5</v>
      </c>
      <c r="C63" s="8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88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88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88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88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88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88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88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88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88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88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88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88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88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88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88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88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88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88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88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88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88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88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88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88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88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88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88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88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88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88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88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88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88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88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88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88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88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88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88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88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88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88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88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88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88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88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88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88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88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88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88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88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88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88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88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88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2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01"/>
      <c r="C121" s="102">
        <f>SUM(C5:C120)</f>
        <v>8</v>
      </c>
      <c r="D121" s="102">
        <f>SUM(D5:D120)</f>
        <v>3</v>
      </c>
      <c r="E121" s="102">
        <f>SUM(E5:E120)</f>
        <v>3</v>
      </c>
      <c r="F121" s="103">
        <f>SUM(F5:F120)</f>
        <v>3</v>
      </c>
      <c r="G121">
        <f t="shared" ref="G121:G152" si="4">SUM(F121,D121,C121)</f>
        <v>14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27CB-95DF-4F16-9A89-8D766BEA8F5C}">
  <dimension ref="A2:L17"/>
  <sheetViews>
    <sheetView zoomScale="90" zoomScaleNormal="90" workbookViewId="0">
      <selection activeCell="D24" sqref="D24"/>
    </sheetView>
  </sheetViews>
  <sheetFormatPr defaultRowHeight="15" customHeight="1" x14ac:dyDescent="0.35"/>
  <cols>
    <col min="1" max="1" width="47.17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1" width="15.26953125" hidden="1" customWidth="1"/>
    <col min="12" max="12" width="0" hidden="1" customWidth="1"/>
  </cols>
  <sheetData>
    <row r="2" spans="1:12" ht="15" customHeight="1" thickBot="1" x14ac:dyDescent="0.4">
      <c r="A2" s="1" t="s">
        <v>294</v>
      </c>
    </row>
    <row r="3" spans="1:12" ht="29.5" thickBot="1" x14ac:dyDescent="0.4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6" t="s">
        <v>72</v>
      </c>
      <c r="H3" s="6" t="s">
        <v>6</v>
      </c>
      <c r="I3" s="6" t="s">
        <v>68</v>
      </c>
    </row>
    <row r="4" spans="1:12" ht="14.5" x14ac:dyDescent="0.35">
      <c r="A4" s="11"/>
      <c r="C4" s="18"/>
      <c r="D4" s="18"/>
      <c r="E4" s="18"/>
      <c r="F4" s="82"/>
    </row>
    <row r="5" spans="1:12" s="51" customFormat="1" ht="14.5" x14ac:dyDescent="0.35">
      <c r="A5" s="48" t="s">
        <v>210</v>
      </c>
      <c r="B5" s="113">
        <v>5</v>
      </c>
      <c r="C5" s="113">
        <v>0</v>
      </c>
      <c r="D5" s="113">
        <v>0</v>
      </c>
      <c r="E5" s="113">
        <v>0</v>
      </c>
      <c r="F5" s="113">
        <v>0</v>
      </c>
      <c r="G5" s="51">
        <f>SUM(F5,D5,C5)</f>
        <v>0</v>
      </c>
      <c r="H5" s="52" t="s">
        <v>47</v>
      </c>
      <c r="I5" s="52" t="s">
        <v>10</v>
      </c>
    </row>
    <row r="6" spans="1:12" s="51" customFormat="1" ht="14.5" x14ac:dyDescent="0.35">
      <c r="A6" s="53" t="s">
        <v>251</v>
      </c>
      <c r="B6" s="113">
        <v>10</v>
      </c>
      <c r="C6" s="113">
        <v>0</v>
      </c>
      <c r="D6" s="113">
        <v>0</v>
      </c>
      <c r="E6" s="113">
        <v>0</v>
      </c>
      <c r="F6" s="113">
        <v>0</v>
      </c>
      <c r="G6" s="49" t="e">
        <f>SUM(#REF!,F6,E6,D6)</f>
        <v>#REF!</v>
      </c>
      <c r="H6" s="50" t="e">
        <f>SUM(G6,#REF!,#REF!,#REF!)</f>
        <v>#REF!</v>
      </c>
      <c r="I6" s="50" t="e">
        <f>SUM(H6,#REF!,F6,E6)</f>
        <v>#REF!</v>
      </c>
      <c r="J6" s="50" t="e">
        <f>SUM(I6,G6,#REF!,#REF!)</f>
        <v>#REF!</v>
      </c>
      <c r="K6" s="50" t="e">
        <f>SUM(J6,H6,#REF!,F6)</f>
        <v>#REF!</v>
      </c>
      <c r="L6" s="50" t="e">
        <f>SUM(K6,I6,G6,#REF!)</f>
        <v>#REF!</v>
      </c>
    </row>
    <row r="7" spans="1:12" s="51" customFormat="1" ht="14.5" x14ac:dyDescent="0.35">
      <c r="A7" s="53" t="s">
        <v>212</v>
      </c>
      <c r="B7" s="113">
        <v>21</v>
      </c>
      <c r="C7" s="113">
        <v>0</v>
      </c>
      <c r="D7" s="113">
        <v>0</v>
      </c>
      <c r="E7" s="113">
        <v>0</v>
      </c>
      <c r="F7" s="113">
        <v>0</v>
      </c>
      <c r="G7" s="51">
        <f t="shared" ref="G7:G13" si="0">SUM(F7,D7,C7)</f>
        <v>0</v>
      </c>
      <c r="H7" s="52" t="s">
        <v>47</v>
      </c>
      <c r="I7" s="52" t="s">
        <v>10</v>
      </c>
    </row>
    <row r="8" spans="1:12" s="51" customFormat="1" ht="14.5" x14ac:dyDescent="0.35">
      <c r="A8" s="53" t="s">
        <v>252</v>
      </c>
      <c r="B8" s="113">
        <v>12</v>
      </c>
      <c r="C8" s="113">
        <v>0</v>
      </c>
      <c r="D8" s="113">
        <v>0</v>
      </c>
      <c r="E8" s="113">
        <v>0</v>
      </c>
      <c r="F8" s="113">
        <v>0</v>
      </c>
      <c r="G8" s="51">
        <f t="shared" si="0"/>
        <v>0</v>
      </c>
      <c r="H8" s="52" t="s">
        <v>47</v>
      </c>
      <c r="I8" s="52" t="s">
        <v>10</v>
      </c>
    </row>
    <row r="9" spans="1:12" s="51" customFormat="1" ht="14.5" x14ac:dyDescent="0.35">
      <c r="A9" s="53" t="s">
        <v>253</v>
      </c>
      <c r="B9" s="113">
        <v>7</v>
      </c>
      <c r="C9" s="113">
        <v>2</v>
      </c>
      <c r="D9" s="113">
        <v>1</v>
      </c>
      <c r="E9" s="113">
        <v>1</v>
      </c>
      <c r="F9" s="113">
        <v>1</v>
      </c>
      <c r="G9" s="51">
        <f t="shared" si="0"/>
        <v>4</v>
      </c>
      <c r="H9" s="52" t="s">
        <v>47</v>
      </c>
      <c r="I9" s="52" t="s">
        <v>10</v>
      </c>
    </row>
    <row r="10" spans="1:12" s="51" customFormat="1" ht="14.5" x14ac:dyDescent="0.35">
      <c r="A10" s="48" t="s">
        <v>215</v>
      </c>
      <c r="B10" s="113">
        <v>5</v>
      </c>
      <c r="C10" s="113">
        <v>0</v>
      </c>
      <c r="D10" s="113">
        <v>0</v>
      </c>
      <c r="E10" s="113">
        <v>0</v>
      </c>
      <c r="F10" s="113">
        <v>0</v>
      </c>
      <c r="G10" s="51">
        <f t="shared" si="0"/>
        <v>0</v>
      </c>
      <c r="H10" s="52" t="s">
        <v>47</v>
      </c>
      <c r="I10" s="52" t="s">
        <v>13</v>
      </c>
    </row>
    <row r="11" spans="1:12" s="51" customFormat="1" ht="14.5" x14ac:dyDescent="0.35">
      <c r="A11" s="48" t="s">
        <v>254</v>
      </c>
      <c r="B11" s="113">
        <v>5</v>
      </c>
      <c r="C11" s="113">
        <v>0</v>
      </c>
      <c r="D11" s="113">
        <v>0</v>
      </c>
      <c r="E11" s="113">
        <v>0</v>
      </c>
      <c r="F11" s="113">
        <v>0</v>
      </c>
      <c r="G11" s="51">
        <f t="shared" si="0"/>
        <v>0</v>
      </c>
      <c r="H11" s="52" t="s">
        <v>47</v>
      </c>
      <c r="I11" s="52" t="s">
        <v>10</v>
      </c>
    </row>
    <row r="12" spans="1:12" s="51" customFormat="1" ht="14.5" x14ac:dyDescent="0.35">
      <c r="A12" s="53" t="s">
        <v>217</v>
      </c>
      <c r="B12" s="113">
        <v>5</v>
      </c>
      <c r="C12" s="113">
        <v>0</v>
      </c>
      <c r="D12" s="113">
        <v>0</v>
      </c>
      <c r="E12" s="113">
        <v>0</v>
      </c>
      <c r="F12" s="113">
        <v>0</v>
      </c>
      <c r="G12" s="51">
        <f t="shared" si="0"/>
        <v>0</v>
      </c>
      <c r="H12" s="52" t="s">
        <v>47</v>
      </c>
      <c r="I12" s="52" t="s">
        <v>10</v>
      </c>
    </row>
    <row r="13" spans="1:12" s="51" customFormat="1" ht="14.5" x14ac:dyDescent="0.35">
      <c r="A13" s="53" t="s">
        <v>218</v>
      </c>
      <c r="B13" s="113">
        <v>19</v>
      </c>
      <c r="C13" s="113">
        <v>3</v>
      </c>
      <c r="D13" s="113">
        <v>1</v>
      </c>
      <c r="E13" s="113">
        <v>1</v>
      </c>
      <c r="F13" s="113">
        <v>1</v>
      </c>
      <c r="G13" s="51">
        <f t="shared" si="0"/>
        <v>5</v>
      </c>
      <c r="H13" s="52" t="s">
        <v>47</v>
      </c>
      <c r="I13" s="52" t="s">
        <v>10</v>
      </c>
    </row>
    <row r="14" spans="1:12" s="51" customFormat="1" ht="14.5" x14ac:dyDescent="0.35">
      <c r="A14" s="53" t="s">
        <v>250</v>
      </c>
      <c r="B14" s="113">
        <v>12</v>
      </c>
      <c r="C14" s="113">
        <v>3</v>
      </c>
      <c r="D14" s="113">
        <v>1</v>
      </c>
      <c r="E14" s="113">
        <v>1</v>
      </c>
      <c r="F14" s="113">
        <v>1</v>
      </c>
      <c r="H14" s="52"/>
      <c r="I14" s="52"/>
    </row>
    <row r="15" spans="1:12" s="51" customFormat="1" ht="14.5" x14ac:dyDescent="0.35">
      <c r="A15" s="48" t="s">
        <v>220</v>
      </c>
      <c r="B15" s="113">
        <v>5</v>
      </c>
      <c r="C15" s="113">
        <v>0</v>
      </c>
      <c r="D15" s="113">
        <v>0</v>
      </c>
      <c r="E15" s="113">
        <v>0</v>
      </c>
      <c r="F15" s="113">
        <v>0</v>
      </c>
      <c r="G15" s="51">
        <f>SUM(F15,D15,C15)</f>
        <v>0</v>
      </c>
      <c r="H15" s="52" t="s">
        <v>47</v>
      </c>
      <c r="I15" s="52" t="s">
        <v>107</v>
      </c>
    </row>
    <row r="16" spans="1:12" s="51" customFormat="1" thickBot="1" x14ac:dyDescent="0.4">
      <c r="A16" s="56" t="s">
        <v>255</v>
      </c>
      <c r="B16" s="114">
        <v>5</v>
      </c>
      <c r="C16" s="114">
        <v>0</v>
      </c>
      <c r="D16" s="114">
        <v>0</v>
      </c>
      <c r="E16" s="114">
        <v>0</v>
      </c>
      <c r="F16" s="114">
        <v>0</v>
      </c>
      <c r="G16" s="51">
        <f>SUM(F16,D16,C16)</f>
        <v>0</v>
      </c>
      <c r="H16" s="52" t="s">
        <v>47</v>
      </c>
      <c r="I16" s="52" t="s">
        <v>10</v>
      </c>
    </row>
    <row r="17" spans="1:7" thickBot="1" x14ac:dyDescent="0.4">
      <c r="A17" s="15" t="s">
        <v>195</v>
      </c>
      <c r="B17" s="101"/>
      <c r="C17" s="102">
        <f>SUM(C5:C16)</f>
        <v>8</v>
      </c>
      <c r="D17" s="102">
        <f>SUM(D5:D16)</f>
        <v>3</v>
      </c>
      <c r="E17" s="102">
        <f>SUM(E5:E16)</f>
        <v>3</v>
      </c>
      <c r="F17" s="103">
        <f>SUM(F5:F16)</f>
        <v>3</v>
      </c>
      <c r="G17">
        <f>SUM(F17,D17,C17)</f>
        <v>14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B633-C134-413F-BBB0-6ECE5428B9ED}">
  <dimension ref="A1:D50"/>
  <sheetViews>
    <sheetView zoomScaleNormal="100" workbookViewId="0">
      <selection activeCell="E37" sqref="E37"/>
    </sheetView>
  </sheetViews>
  <sheetFormatPr defaultRowHeight="14.5" x14ac:dyDescent="0.35"/>
  <cols>
    <col min="1" max="1" width="56.81640625" customWidth="1"/>
    <col min="2" max="2" width="25.1796875" style="4" customWidth="1"/>
    <col min="3" max="3" width="12.26953125" customWidth="1"/>
    <col min="4" max="4" width="15.1796875" customWidth="1"/>
  </cols>
  <sheetData>
    <row r="1" spans="1:4" ht="13.5" customHeight="1" x14ac:dyDescent="0.35"/>
    <row r="2" spans="1:4" ht="13.5" customHeight="1" x14ac:dyDescent="0.35"/>
    <row r="3" spans="1:4" ht="13.5" customHeight="1" thickBot="1" x14ac:dyDescent="0.4">
      <c r="A3" s="5" t="s">
        <v>0</v>
      </c>
      <c r="B3" s="6" t="s">
        <v>256</v>
      </c>
      <c r="C3" s="6"/>
      <c r="D3" s="6"/>
    </row>
    <row r="4" spans="1:4" ht="13.5" customHeight="1" x14ac:dyDescent="0.35">
      <c r="A4" s="10" t="s">
        <v>8</v>
      </c>
      <c r="B4" s="4">
        <v>20523</v>
      </c>
      <c r="C4" s="9"/>
      <c r="D4" s="1"/>
    </row>
    <row r="5" spans="1:4" ht="13.5" customHeight="1" x14ac:dyDescent="0.35">
      <c r="A5" s="11" t="s">
        <v>11</v>
      </c>
      <c r="B5" s="4">
        <v>726</v>
      </c>
    </row>
    <row r="6" spans="1:4" ht="13.5" customHeight="1" x14ac:dyDescent="0.35">
      <c r="A6" t="s">
        <v>14</v>
      </c>
      <c r="B6" s="4">
        <v>12</v>
      </c>
    </row>
    <row r="7" spans="1:4" ht="13.5" customHeight="1" x14ac:dyDescent="0.35">
      <c r="A7" t="s">
        <v>15</v>
      </c>
      <c r="B7" s="4">
        <v>12</v>
      </c>
    </row>
    <row r="8" spans="1:4" ht="13.5" customHeight="1" x14ac:dyDescent="0.35">
      <c r="A8" t="s">
        <v>16</v>
      </c>
      <c r="B8" s="4">
        <v>12</v>
      </c>
    </row>
    <row r="9" spans="1:4" ht="13.5" customHeight="1" x14ac:dyDescent="0.35">
      <c r="A9" t="s">
        <v>17</v>
      </c>
      <c r="B9" s="4">
        <v>12</v>
      </c>
    </row>
    <row r="10" spans="1:4" ht="13.5" customHeight="1" x14ac:dyDescent="0.35">
      <c r="A10" t="s">
        <v>18</v>
      </c>
      <c r="B10" s="4">
        <v>12</v>
      </c>
    </row>
    <row r="11" spans="1:4" ht="13.5" customHeight="1" x14ac:dyDescent="0.35">
      <c r="A11" t="s">
        <v>19</v>
      </c>
      <c r="B11" s="4">
        <v>12</v>
      </c>
    </row>
    <row r="12" spans="1:4" ht="13.5" customHeight="1" x14ac:dyDescent="0.35">
      <c r="A12" s="12" t="s">
        <v>20</v>
      </c>
      <c r="B12" s="4">
        <v>12</v>
      </c>
    </row>
    <row r="13" spans="1:4" ht="13.5" customHeight="1" x14ac:dyDescent="0.35">
      <c r="A13" t="s">
        <v>21</v>
      </c>
      <c r="B13" s="4">
        <v>40</v>
      </c>
    </row>
    <row r="14" spans="1:4" ht="13.5" customHeight="1" x14ac:dyDescent="0.35">
      <c r="A14" t="s">
        <v>22</v>
      </c>
      <c r="B14" s="4">
        <v>28</v>
      </c>
    </row>
    <row r="15" spans="1:4" ht="13.5" customHeight="1" x14ac:dyDescent="0.35">
      <c r="A15" t="s">
        <v>23</v>
      </c>
      <c r="B15" s="4">
        <v>12</v>
      </c>
    </row>
    <row r="16" spans="1:4" ht="13.5" customHeight="1" x14ac:dyDescent="0.35">
      <c r="A16" t="s">
        <v>24</v>
      </c>
      <c r="B16" s="4">
        <v>22</v>
      </c>
    </row>
    <row r="17" spans="1:2" ht="13.5" customHeight="1" x14ac:dyDescent="0.35">
      <c r="A17" t="s">
        <v>25</v>
      </c>
      <c r="B17" s="4">
        <v>12</v>
      </c>
    </row>
    <row r="18" spans="1:2" ht="13.5" customHeight="1" x14ac:dyDescent="0.35">
      <c r="A18" s="11" t="s">
        <v>26</v>
      </c>
      <c r="B18" s="4">
        <v>1219</v>
      </c>
    </row>
    <row r="19" spans="1:2" ht="13.5" customHeight="1" x14ac:dyDescent="0.35">
      <c r="A19" s="11" t="s">
        <v>257</v>
      </c>
      <c r="B19" s="4">
        <v>12</v>
      </c>
    </row>
    <row r="20" spans="1:2" ht="13.5" customHeight="1" x14ac:dyDescent="0.35">
      <c r="A20" s="11" t="s">
        <v>28</v>
      </c>
      <c r="B20" s="4">
        <v>639</v>
      </c>
    </row>
    <row r="21" spans="1:2" ht="13.5" customHeight="1" x14ac:dyDescent="0.35">
      <c r="A21" s="11" t="s">
        <v>29</v>
      </c>
      <c r="B21" s="4">
        <v>638</v>
      </c>
    </row>
    <row r="22" spans="1:2" ht="13.5" customHeight="1" x14ac:dyDescent="0.35">
      <c r="A22" s="11" t="s">
        <v>30</v>
      </c>
      <c r="B22" s="4">
        <v>589</v>
      </c>
    </row>
    <row r="23" spans="1:2" ht="13.5" customHeight="1" x14ac:dyDescent="0.35">
      <c r="A23" s="11" t="s">
        <v>31</v>
      </c>
      <c r="B23" s="4">
        <v>12</v>
      </c>
    </row>
    <row r="24" spans="1:2" ht="13.5" customHeight="1" x14ac:dyDescent="0.35">
      <c r="A24" t="s">
        <v>32</v>
      </c>
      <c r="B24" s="4">
        <v>300</v>
      </c>
    </row>
    <row r="25" spans="1:2" ht="13.5" customHeight="1" x14ac:dyDescent="0.35">
      <c r="A25" t="s">
        <v>33</v>
      </c>
      <c r="B25" s="4">
        <v>12</v>
      </c>
    </row>
    <row r="26" spans="1:2" ht="13.5" customHeight="1" x14ac:dyDescent="0.35">
      <c r="A26" t="s">
        <v>34</v>
      </c>
      <c r="B26" s="4">
        <v>42</v>
      </c>
    </row>
    <row r="27" spans="1:2" ht="13.5" customHeight="1" x14ac:dyDescent="0.35">
      <c r="A27" t="s">
        <v>35</v>
      </c>
      <c r="B27" s="4">
        <v>12</v>
      </c>
    </row>
    <row r="28" spans="1:2" ht="13.5" customHeight="1" x14ac:dyDescent="0.35">
      <c r="A28" t="s">
        <v>36</v>
      </c>
      <c r="B28" s="4">
        <v>12</v>
      </c>
    </row>
    <row r="29" spans="1:2" ht="13.5" customHeight="1" x14ac:dyDescent="0.35">
      <c r="A29" t="s">
        <v>37</v>
      </c>
      <c r="B29" s="4">
        <v>705</v>
      </c>
    </row>
    <row r="30" spans="1:2" ht="13.5" customHeight="1" x14ac:dyDescent="0.35">
      <c r="A30" s="11" t="s">
        <v>38</v>
      </c>
      <c r="B30" s="4">
        <v>12</v>
      </c>
    </row>
    <row r="31" spans="1:2" ht="13.5" customHeight="1" x14ac:dyDescent="0.35">
      <c r="A31" s="39" t="s">
        <v>258</v>
      </c>
      <c r="B31" s="4">
        <v>12</v>
      </c>
    </row>
    <row r="32" spans="1:2" ht="13.5" customHeight="1" x14ac:dyDescent="0.35">
      <c r="A32" s="13" t="s">
        <v>41</v>
      </c>
      <c r="B32" s="4">
        <v>12</v>
      </c>
    </row>
    <row r="33" spans="1:2" ht="13.5" customHeight="1" x14ac:dyDescent="0.35">
      <c r="A33" s="11" t="s">
        <v>42</v>
      </c>
      <c r="B33" s="4">
        <v>12</v>
      </c>
    </row>
    <row r="34" spans="1:2" ht="13.5" customHeight="1" x14ac:dyDescent="0.35">
      <c r="A34" s="11" t="s">
        <v>43</v>
      </c>
      <c r="B34" s="4">
        <v>1504</v>
      </c>
    </row>
    <row r="35" spans="1:2" ht="13.5" customHeight="1" x14ac:dyDescent="0.35">
      <c r="A35" s="11" t="s">
        <v>46</v>
      </c>
      <c r="B35" s="4">
        <v>740</v>
      </c>
    </row>
    <row r="36" spans="1:2" ht="13.5" customHeight="1" x14ac:dyDescent="0.35">
      <c r="A36" s="11" t="s">
        <v>48</v>
      </c>
      <c r="B36" s="4">
        <v>350</v>
      </c>
    </row>
    <row r="37" spans="1:2" ht="13.5" customHeight="1" x14ac:dyDescent="0.35">
      <c r="A37" s="11" t="s">
        <v>49</v>
      </c>
      <c r="B37" s="4">
        <v>12</v>
      </c>
    </row>
    <row r="38" spans="1:2" ht="13.5" customHeight="1" x14ac:dyDescent="0.35">
      <c r="A38" s="11" t="s">
        <v>50</v>
      </c>
      <c r="B38" s="4">
        <v>12</v>
      </c>
    </row>
    <row r="39" spans="1:2" ht="13.5" customHeight="1" x14ac:dyDescent="0.35">
      <c r="A39" s="15" t="s">
        <v>51</v>
      </c>
      <c r="B39" s="4">
        <v>12</v>
      </c>
    </row>
    <row r="40" spans="1:2" x14ac:dyDescent="0.35">
      <c r="A40" s="11" t="s">
        <v>52</v>
      </c>
      <c r="B40" s="4">
        <v>12</v>
      </c>
    </row>
    <row r="41" spans="1:2" ht="13.5" customHeight="1" x14ac:dyDescent="0.35">
      <c r="A41" s="11" t="s">
        <v>54</v>
      </c>
      <c r="B41" s="4">
        <v>12</v>
      </c>
    </row>
    <row r="42" spans="1:2" ht="13.5" customHeight="1" x14ac:dyDescent="0.35">
      <c r="A42" s="11" t="s">
        <v>57</v>
      </c>
      <c r="B42" s="4">
        <v>12</v>
      </c>
    </row>
    <row r="43" spans="1:2" ht="13.5" customHeight="1" x14ac:dyDescent="0.35">
      <c r="A43" s="11" t="s">
        <v>60</v>
      </c>
      <c r="B43" s="4">
        <v>12</v>
      </c>
    </row>
    <row r="44" spans="1:2" ht="13.5" customHeight="1" x14ac:dyDescent="0.35">
      <c r="A44" s="11" t="s">
        <v>61</v>
      </c>
      <c r="B44" s="4">
        <v>12</v>
      </c>
    </row>
    <row r="45" spans="1:2" ht="17.149999999999999" customHeight="1" x14ac:dyDescent="0.35">
      <c r="A45" s="11" t="s">
        <v>62</v>
      </c>
      <c r="B45" s="4">
        <v>12</v>
      </c>
    </row>
    <row r="46" spans="1:2" ht="16.5" customHeight="1" x14ac:dyDescent="0.35">
      <c r="A46" s="11" t="s">
        <v>63</v>
      </c>
      <c r="B46" s="4">
        <v>12</v>
      </c>
    </row>
    <row r="47" spans="1:2" x14ac:dyDescent="0.35">
      <c r="A47" s="11" t="s">
        <v>64</v>
      </c>
      <c r="B47" s="4">
        <v>54</v>
      </c>
    </row>
    <row r="48" spans="1:2" x14ac:dyDescent="0.35">
      <c r="A48" s="11" t="s">
        <v>65</v>
      </c>
      <c r="B48" s="4">
        <v>44</v>
      </c>
    </row>
    <row r="50" spans="1:2" x14ac:dyDescent="0.35">
      <c r="A50" s="15" t="s">
        <v>66</v>
      </c>
      <c r="B50" s="4">
        <f>SUM(B5:B48)</f>
        <v>7976</v>
      </c>
    </row>
  </sheetData>
  <sheetProtection algorithmName="SHA-512" hashValue="R5HK6isGTYBAr7jum3kT2gmKsyFpfL2TePpCR1r6AoWk+nHFzlQGjmA2fnZf/gjkSnNaVBMBeuj/7BL4Jv/nYg==" saltValue="jNQSfSQCAdbDke3WDvX1gQ==" spinCount="100000" sheet="1" objects="1" scenarios="1"/>
  <pageMargins left="0.7" right="0.7" top="0.91666666666666663" bottom="0.75" header="0.3" footer="0.3"/>
  <pageSetup orientation="landscape" horizontalDpi="90" verticalDpi="90" r:id="rId1"/>
  <headerFooter>
    <oddHeader>&amp;C
ATTACHMENT B - Bid Form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DD8-A320-41CF-8E70-9258C4EE7573}">
  <sheetPr>
    <pageSetUpPr fitToPage="1"/>
  </sheetPr>
  <dimension ref="A2:L121"/>
  <sheetViews>
    <sheetView zoomScale="90" zoomScaleNormal="90" workbookViewId="0">
      <selection activeCell="B121" sqref="B121"/>
    </sheetView>
  </sheetViews>
  <sheetFormatPr defaultRowHeight="14.5" x14ac:dyDescent="0.35"/>
  <cols>
    <col min="1" max="1" width="70.5429687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thickBot="1" x14ac:dyDescent="0.4">
      <c r="A2" s="1" t="s">
        <v>269</v>
      </c>
    </row>
    <row r="3" spans="1:9" ht="29.5" thickBot="1" x14ac:dyDescent="0.4">
      <c r="A3" s="86" t="s">
        <v>71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6" t="s">
        <v>72</v>
      </c>
      <c r="H3" s="6" t="s">
        <v>6</v>
      </c>
      <c r="I3" s="6" t="s">
        <v>68</v>
      </c>
    </row>
    <row r="4" spans="1:9" x14ac:dyDescent="0.35">
      <c r="A4" s="11"/>
      <c r="B4" s="88"/>
      <c r="C4" s="88"/>
      <c r="D4" s="88"/>
      <c r="E4" s="88"/>
      <c r="F4" s="88"/>
    </row>
    <row r="5" spans="1:9" x14ac:dyDescent="0.35">
      <c r="A5" s="11" t="s">
        <v>73</v>
      </c>
      <c r="B5" s="90">
        <v>1</v>
      </c>
      <c r="C5" s="88">
        <v>8</v>
      </c>
      <c r="D5" s="88">
        <v>1</v>
      </c>
      <c r="E5" s="88">
        <v>0</v>
      </c>
      <c r="F5" s="88">
        <v>0</v>
      </c>
      <c r="G5">
        <f t="shared" ref="G5:G36" si="0">SUM(F5,D5,C5)</f>
        <v>9</v>
      </c>
      <c r="H5" s="4" t="s">
        <v>12</v>
      </c>
      <c r="I5" s="4" t="s">
        <v>13</v>
      </c>
    </row>
    <row r="6" spans="1:9" x14ac:dyDescent="0.35">
      <c r="A6" s="11" t="s">
        <v>74</v>
      </c>
      <c r="B6" s="90">
        <v>1</v>
      </c>
      <c r="C6" s="88">
        <v>8</v>
      </c>
      <c r="D6" s="88">
        <v>1</v>
      </c>
      <c r="E6" s="88">
        <v>0</v>
      </c>
      <c r="F6" s="88">
        <v>0</v>
      </c>
      <c r="G6">
        <f t="shared" si="0"/>
        <v>9</v>
      </c>
      <c r="H6" s="4" t="s">
        <v>12</v>
      </c>
      <c r="I6" s="4" t="s">
        <v>13</v>
      </c>
    </row>
    <row r="7" spans="1:9" x14ac:dyDescent="0.35">
      <c r="A7" s="11" t="s">
        <v>75</v>
      </c>
      <c r="B7" s="90">
        <v>1</v>
      </c>
      <c r="C7" s="88">
        <v>8</v>
      </c>
      <c r="D7" s="88">
        <v>1</v>
      </c>
      <c r="E7" s="88">
        <v>0</v>
      </c>
      <c r="F7" s="88">
        <v>0</v>
      </c>
      <c r="G7">
        <f t="shared" si="0"/>
        <v>9</v>
      </c>
      <c r="H7" s="4" t="s">
        <v>12</v>
      </c>
      <c r="I7" s="4" t="s">
        <v>13</v>
      </c>
    </row>
    <row r="8" spans="1:9" x14ac:dyDescent="0.35">
      <c r="A8" s="11" t="s">
        <v>76</v>
      </c>
      <c r="B8" s="90">
        <v>2</v>
      </c>
      <c r="C8" s="88">
        <v>8</v>
      </c>
      <c r="D8" s="88">
        <v>1</v>
      </c>
      <c r="E8" s="88">
        <v>0</v>
      </c>
      <c r="F8" s="88">
        <v>0</v>
      </c>
      <c r="G8">
        <f t="shared" si="0"/>
        <v>9</v>
      </c>
      <c r="H8" s="4" t="s">
        <v>12</v>
      </c>
      <c r="I8" s="4" t="s">
        <v>13</v>
      </c>
    </row>
    <row r="9" spans="1:9" x14ac:dyDescent="0.35">
      <c r="A9" s="11" t="s">
        <v>77</v>
      </c>
      <c r="B9" s="90">
        <v>3</v>
      </c>
      <c r="C9" s="88">
        <v>8</v>
      </c>
      <c r="D9" s="88">
        <v>1</v>
      </c>
      <c r="E9" s="88">
        <v>0</v>
      </c>
      <c r="F9" s="88">
        <v>0</v>
      </c>
      <c r="G9">
        <f t="shared" si="0"/>
        <v>9</v>
      </c>
      <c r="H9" s="4" t="s">
        <v>12</v>
      </c>
      <c r="I9" s="4" t="s">
        <v>13</v>
      </c>
    </row>
    <row r="10" spans="1:9" x14ac:dyDescent="0.35">
      <c r="A10" s="11" t="s">
        <v>78</v>
      </c>
      <c r="B10" s="90">
        <v>2</v>
      </c>
      <c r="C10" s="88">
        <v>8</v>
      </c>
      <c r="D10" s="88">
        <v>1</v>
      </c>
      <c r="E10" s="88">
        <v>0</v>
      </c>
      <c r="F10" s="88">
        <v>0</v>
      </c>
      <c r="G10">
        <f t="shared" si="0"/>
        <v>9</v>
      </c>
      <c r="H10" s="4" t="s">
        <v>12</v>
      </c>
      <c r="I10" s="4" t="s">
        <v>13</v>
      </c>
    </row>
    <row r="11" spans="1:9" x14ac:dyDescent="0.35">
      <c r="A11" s="11" t="s">
        <v>79</v>
      </c>
      <c r="B11" s="90">
        <v>1</v>
      </c>
      <c r="C11" s="88">
        <v>8</v>
      </c>
      <c r="D11" s="88">
        <v>1</v>
      </c>
      <c r="E11" s="88">
        <v>0</v>
      </c>
      <c r="F11" s="88">
        <v>0</v>
      </c>
      <c r="G11">
        <f t="shared" si="0"/>
        <v>9</v>
      </c>
      <c r="H11" s="4" t="s">
        <v>12</v>
      </c>
      <c r="I11" s="4" t="s">
        <v>13</v>
      </c>
    </row>
    <row r="12" spans="1:9" x14ac:dyDescent="0.35">
      <c r="A12" s="11" t="s">
        <v>80</v>
      </c>
      <c r="B12" s="90">
        <v>1</v>
      </c>
      <c r="C12" s="88">
        <v>8</v>
      </c>
      <c r="D12" s="88">
        <v>1</v>
      </c>
      <c r="E12" s="88">
        <v>0</v>
      </c>
      <c r="F12" s="88">
        <v>0</v>
      </c>
      <c r="G12">
        <f t="shared" si="0"/>
        <v>9</v>
      </c>
      <c r="H12" s="4" t="s">
        <v>12</v>
      </c>
      <c r="I12" s="4" t="s">
        <v>13</v>
      </c>
    </row>
    <row r="13" spans="1:9" x14ac:dyDescent="0.35">
      <c r="A13" s="11" t="s">
        <v>81</v>
      </c>
      <c r="B13" s="90">
        <v>1</v>
      </c>
      <c r="C13" s="88">
        <v>8</v>
      </c>
      <c r="D13" s="88">
        <v>1</v>
      </c>
      <c r="E13" s="88">
        <v>0</v>
      </c>
      <c r="F13" s="88">
        <v>0</v>
      </c>
      <c r="G13">
        <f t="shared" si="0"/>
        <v>9</v>
      </c>
      <c r="H13" s="4" t="s">
        <v>12</v>
      </c>
      <c r="I13" s="4" t="s">
        <v>13</v>
      </c>
    </row>
    <row r="14" spans="1:9" x14ac:dyDescent="0.35">
      <c r="A14" s="11" t="s">
        <v>82</v>
      </c>
      <c r="B14" s="90">
        <v>1</v>
      </c>
      <c r="C14" s="88">
        <v>8</v>
      </c>
      <c r="D14" s="88">
        <v>1</v>
      </c>
      <c r="E14" s="88">
        <v>0</v>
      </c>
      <c r="F14" s="88">
        <v>0</v>
      </c>
      <c r="G14">
        <f t="shared" si="0"/>
        <v>9</v>
      </c>
      <c r="H14" s="4" t="s">
        <v>12</v>
      </c>
      <c r="I14" s="4" t="s">
        <v>13</v>
      </c>
    </row>
    <row r="15" spans="1:9" x14ac:dyDescent="0.35">
      <c r="A15" s="11" t="s">
        <v>83</v>
      </c>
      <c r="B15" s="90">
        <v>1</v>
      </c>
      <c r="C15" s="88">
        <v>8</v>
      </c>
      <c r="D15" s="88">
        <v>1</v>
      </c>
      <c r="E15" s="88">
        <v>0</v>
      </c>
      <c r="F15" s="88">
        <v>0</v>
      </c>
      <c r="G15">
        <f t="shared" si="0"/>
        <v>9</v>
      </c>
      <c r="H15" s="4" t="s">
        <v>12</v>
      </c>
      <c r="I15" s="4" t="s">
        <v>13</v>
      </c>
    </row>
    <row r="16" spans="1:9" x14ac:dyDescent="0.35">
      <c r="A16" s="11" t="s">
        <v>84</v>
      </c>
      <c r="B16" s="90">
        <v>1</v>
      </c>
      <c r="C16" s="88">
        <v>8</v>
      </c>
      <c r="D16" s="88">
        <v>1</v>
      </c>
      <c r="E16" s="88">
        <v>0</v>
      </c>
      <c r="F16" s="88">
        <v>0</v>
      </c>
      <c r="G16">
        <f t="shared" si="0"/>
        <v>9</v>
      </c>
      <c r="H16" s="4" t="s">
        <v>12</v>
      </c>
      <c r="I16" s="4" t="s">
        <v>13</v>
      </c>
    </row>
    <row r="17" spans="1:11" x14ac:dyDescent="0.35">
      <c r="A17" s="11" t="s">
        <v>85</v>
      </c>
      <c r="B17" s="90">
        <v>1</v>
      </c>
      <c r="C17" s="88">
        <v>8</v>
      </c>
      <c r="D17" s="88">
        <v>1</v>
      </c>
      <c r="E17" s="88">
        <v>0</v>
      </c>
      <c r="F17" s="88">
        <v>0</v>
      </c>
      <c r="G17">
        <f t="shared" si="0"/>
        <v>9</v>
      </c>
      <c r="H17" s="4" t="s">
        <v>12</v>
      </c>
      <c r="I17" s="4" t="s">
        <v>13</v>
      </c>
    </row>
    <row r="18" spans="1:11" x14ac:dyDescent="0.35">
      <c r="A18" s="11" t="s">
        <v>86</v>
      </c>
      <c r="B18" s="90">
        <v>1</v>
      </c>
      <c r="C18" s="88">
        <v>8</v>
      </c>
      <c r="D18" s="88">
        <v>1</v>
      </c>
      <c r="E18" s="88">
        <v>0</v>
      </c>
      <c r="F18" s="88">
        <v>0</v>
      </c>
      <c r="G18">
        <f t="shared" si="0"/>
        <v>9</v>
      </c>
      <c r="H18" s="4" t="s">
        <v>12</v>
      </c>
      <c r="I18" s="4" t="s">
        <v>13</v>
      </c>
    </row>
    <row r="19" spans="1:11" x14ac:dyDescent="0.35">
      <c r="A19" s="11" t="s">
        <v>87</v>
      </c>
      <c r="B19" s="90">
        <v>1</v>
      </c>
      <c r="C19" s="88">
        <v>8</v>
      </c>
      <c r="D19" s="88">
        <v>1</v>
      </c>
      <c r="E19" s="88">
        <v>0</v>
      </c>
      <c r="F19" s="88">
        <v>0</v>
      </c>
      <c r="G19">
        <f t="shared" si="0"/>
        <v>9</v>
      </c>
      <c r="H19" s="4" t="s">
        <v>12</v>
      </c>
      <c r="I19" s="4" t="s">
        <v>13</v>
      </c>
    </row>
    <row r="20" spans="1:11" x14ac:dyDescent="0.35">
      <c r="A20" s="11" t="s">
        <v>88</v>
      </c>
      <c r="B20" s="90">
        <v>1</v>
      </c>
      <c r="C20" s="88">
        <v>8</v>
      </c>
      <c r="D20" s="88">
        <v>1</v>
      </c>
      <c r="E20" s="88">
        <v>0</v>
      </c>
      <c r="F20" s="88">
        <v>0</v>
      </c>
      <c r="G20">
        <f t="shared" si="0"/>
        <v>9</v>
      </c>
      <c r="H20" s="4" t="s">
        <v>12</v>
      </c>
      <c r="I20" s="4" t="s">
        <v>13</v>
      </c>
    </row>
    <row r="21" spans="1:11" x14ac:dyDescent="0.35">
      <c r="A21" s="11" t="s">
        <v>89</v>
      </c>
      <c r="B21" s="90">
        <v>1</v>
      </c>
      <c r="C21" s="88">
        <v>8</v>
      </c>
      <c r="D21" s="88">
        <v>1</v>
      </c>
      <c r="E21" s="88">
        <v>0</v>
      </c>
      <c r="F21" s="88">
        <v>0</v>
      </c>
      <c r="G21">
        <f t="shared" si="0"/>
        <v>9</v>
      </c>
      <c r="H21" s="4" t="s">
        <v>12</v>
      </c>
      <c r="I21" s="4" t="s">
        <v>13</v>
      </c>
    </row>
    <row r="22" spans="1:11" x14ac:dyDescent="0.35">
      <c r="A22" s="11" t="s">
        <v>90</v>
      </c>
      <c r="B22" s="90">
        <v>1</v>
      </c>
      <c r="C22" s="88">
        <v>8</v>
      </c>
      <c r="D22" s="88">
        <v>1</v>
      </c>
      <c r="E22" s="88">
        <v>0</v>
      </c>
      <c r="F22" s="88">
        <v>0</v>
      </c>
      <c r="G22">
        <f t="shared" si="0"/>
        <v>9</v>
      </c>
      <c r="H22" s="4" t="s">
        <v>12</v>
      </c>
      <c r="I22" s="4" t="s">
        <v>13</v>
      </c>
    </row>
    <row r="23" spans="1:11" x14ac:dyDescent="0.35">
      <c r="A23" s="11" t="s">
        <v>91</v>
      </c>
      <c r="B23" s="90">
        <v>1</v>
      </c>
      <c r="C23" s="88">
        <v>8</v>
      </c>
      <c r="D23" s="88">
        <v>1</v>
      </c>
      <c r="E23" s="88">
        <v>0</v>
      </c>
      <c r="F23" s="88">
        <v>0</v>
      </c>
      <c r="G23">
        <f t="shared" si="0"/>
        <v>9</v>
      </c>
      <c r="H23" s="4" t="s">
        <v>12</v>
      </c>
      <c r="I23" s="4" t="s">
        <v>13</v>
      </c>
    </row>
    <row r="24" spans="1:11" x14ac:dyDescent="0.35">
      <c r="A24" s="11" t="s">
        <v>92</v>
      </c>
      <c r="B24" s="90">
        <v>1</v>
      </c>
      <c r="C24" s="88">
        <v>8</v>
      </c>
      <c r="D24" s="88">
        <v>1</v>
      </c>
      <c r="E24" s="88">
        <v>0</v>
      </c>
      <c r="F24" s="88">
        <v>0</v>
      </c>
      <c r="G24">
        <f t="shared" si="0"/>
        <v>9</v>
      </c>
      <c r="H24" s="4" t="s">
        <v>12</v>
      </c>
      <c r="I24" s="4" t="s">
        <v>13</v>
      </c>
    </row>
    <row r="25" spans="1:11" x14ac:dyDescent="0.35">
      <c r="A25" s="11" t="s">
        <v>93</v>
      </c>
      <c r="B25" s="90">
        <v>1</v>
      </c>
      <c r="C25" s="88">
        <v>8</v>
      </c>
      <c r="D25" s="88">
        <v>1</v>
      </c>
      <c r="E25" s="88">
        <v>0</v>
      </c>
      <c r="F25" s="88">
        <v>0</v>
      </c>
      <c r="G25">
        <f t="shared" si="0"/>
        <v>9</v>
      </c>
      <c r="H25" s="4" t="s">
        <v>12</v>
      </c>
      <c r="I25" s="4" t="s">
        <v>13</v>
      </c>
    </row>
    <row r="26" spans="1:11" x14ac:dyDescent="0.35">
      <c r="A26" s="11" t="s">
        <v>94</v>
      </c>
      <c r="B26" s="90">
        <v>1</v>
      </c>
      <c r="C26" s="88">
        <v>8</v>
      </c>
      <c r="D26" s="88">
        <v>1</v>
      </c>
      <c r="E26" s="88">
        <v>0</v>
      </c>
      <c r="F26" s="88">
        <v>0</v>
      </c>
      <c r="G26">
        <f t="shared" si="0"/>
        <v>9</v>
      </c>
      <c r="H26" s="4" t="s">
        <v>12</v>
      </c>
      <c r="I26" s="4" t="s">
        <v>13</v>
      </c>
    </row>
    <row r="27" spans="1:11" x14ac:dyDescent="0.35">
      <c r="A27" s="11" t="s">
        <v>52</v>
      </c>
      <c r="B27" s="90">
        <v>1</v>
      </c>
      <c r="C27" s="88">
        <v>8</v>
      </c>
      <c r="D27" s="88">
        <v>1</v>
      </c>
      <c r="E27" s="88">
        <v>0</v>
      </c>
      <c r="F27" s="88">
        <v>0</v>
      </c>
      <c r="G27">
        <f t="shared" si="0"/>
        <v>9</v>
      </c>
      <c r="H27" s="4" t="s">
        <v>12</v>
      </c>
      <c r="I27" s="4" t="s">
        <v>13</v>
      </c>
    </row>
    <row r="28" spans="1:11" x14ac:dyDescent="0.35">
      <c r="A28" s="11" t="s">
        <v>95</v>
      </c>
      <c r="B28" s="90">
        <v>5</v>
      </c>
      <c r="C28" s="88">
        <v>8</v>
      </c>
      <c r="D28" s="88">
        <v>1</v>
      </c>
      <c r="E28" s="88">
        <v>0</v>
      </c>
      <c r="F28" s="88">
        <v>0</v>
      </c>
      <c r="G28">
        <f t="shared" si="0"/>
        <v>9</v>
      </c>
      <c r="H28" s="4" t="s">
        <v>12</v>
      </c>
      <c r="I28" s="4" t="s">
        <v>13</v>
      </c>
    </row>
    <row r="29" spans="1:11" x14ac:dyDescent="0.35">
      <c r="A29" s="11" t="s">
        <v>96</v>
      </c>
      <c r="B29" s="90">
        <v>1</v>
      </c>
      <c r="C29" s="88">
        <v>8</v>
      </c>
      <c r="D29" s="88">
        <v>1</v>
      </c>
      <c r="E29" s="88">
        <v>0</v>
      </c>
      <c r="F29" s="88">
        <v>0</v>
      </c>
      <c r="G29">
        <f t="shared" si="0"/>
        <v>9</v>
      </c>
      <c r="H29" s="4" t="s">
        <v>12</v>
      </c>
      <c r="I29" s="4" t="s">
        <v>13</v>
      </c>
    </row>
    <row r="30" spans="1:11" x14ac:dyDescent="0.35">
      <c r="A30" s="11" t="s">
        <v>97</v>
      </c>
      <c r="B30" s="90">
        <v>2</v>
      </c>
      <c r="C30" s="88">
        <v>8</v>
      </c>
      <c r="D30" s="88">
        <v>1</v>
      </c>
      <c r="E30" s="88">
        <v>0</v>
      </c>
      <c r="F30" s="88">
        <v>0</v>
      </c>
      <c r="G30">
        <f t="shared" si="0"/>
        <v>9</v>
      </c>
      <c r="H30" s="4" t="s">
        <v>12</v>
      </c>
      <c r="I30" s="4" t="s">
        <v>13</v>
      </c>
    </row>
    <row r="31" spans="1:11" x14ac:dyDescent="0.35">
      <c r="A31" s="11" t="s">
        <v>98</v>
      </c>
      <c r="B31" s="90">
        <v>2</v>
      </c>
      <c r="C31" s="88">
        <v>8</v>
      </c>
      <c r="D31" s="88">
        <v>1</v>
      </c>
      <c r="E31" s="88">
        <v>0</v>
      </c>
      <c r="F31" s="88">
        <v>0</v>
      </c>
      <c r="G31">
        <f t="shared" si="0"/>
        <v>9</v>
      </c>
      <c r="H31" s="4" t="s">
        <v>12</v>
      </c>
      <c r="I31" s="4" t="s">
        <v>39</v>
      </c>
    </row>
    <row r="32" spans="1:11" x14ac:dyDescent="0.35">
      <c r="A32" s="11" t="s">
        <v>99</v>
      </c>
      <c r="B32" s="90">
        <v>1</v>
      </c>
      <c r="C32" s="88">
        <v>8</v>
      </c>
      <c r="D32" s="88">
        <v>1</v>
      </c>
      <c r="E32" s="88">
        <v>0</v>
      </c>
      <c r="F32" s="88">
        <v>0</v>
      </c>
      <c r="G32">
        <f t="shared" si="0"/>
        <v>9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90">
        <v>4</v>
      </c>
      <c r="C33" s="88">
        <v>8</v>
      </c>
      <c r="D33" s="88">
        <v>1</v>
      </c>
      <c r="E33" s="88">
        <v>0</v>
      </c>
      <c r="F33" s="88">
        <v>0</v>
      </c>
      <c r="G33">
        <f t="shared" si="0"/>
        <v>9</v>
      </c>
      <c r="H33" s="4" t="s">
        <v>47</v>
      </c>
      <c r="I33" s="19" t="s">
        <v>58</v>
      </c>
    </row>
    <row r="34" spans="1:9" x14ac:dyDescent="0.35">
      <c r="A34" s="11" t="s">
        <v>101</v>
      </c>
      <c r="B34" s="90">
        <v>7</v>
      </c>
      <c r="C34" s="88">
        <v>74</v>
      </c>
      <c r="D34" s="88">
        <v>7</v>
      </c>
      <c r="E34" s="88">
        <v>1</v>
      </c>
      <c r="F34" s="88">
        <v>1</v>
      </c>
      <c r="G34">
        <f t="shared" si="0"/>
        <v>82</v>
      </c>
      <c r="H34" s="4" t="s">
        <v>47</v>
      </c>
      <c r="I34" s="20" t="s">
        <v>10</v>
      </c>
    </row>
    <row r="35" spans="1:9" x14ac:dyDescent="0.35">
      <c r="A35" s="11" t="s">
        <v>102</v>
      </c>
      <c r="B35" s="90">
        <v>7</v>
      </c>
      <c r="C35" s="88">
        <v>8</v>
      </c>
      <c r="D35" s="88">
        <v>1</v>
      </c>
      <c r="E35" s="88">
        <v>0</v>
      </c>
      <c r="F35" s="88">
        <v>0</v>
      </c>
      <c r="G35">
        <f t="shared" si="0"/>
        <v>9</v>
      </c>
      <c r="H35" s="4" t="s">
        <v>47</v>
      </c>
      <c r="I35" s="20" t="s">
        <v>10</v>
      </c>
    </row>
    <row r="36" spans="1:9" x14ac:dyDescent="0.35">
      <c r="A36" s="11" t="s">
        <v>103</v>
      </c>
      <c r="B36" s="90">
        <v>7</v>
      </c>
      <c r="C36" s="88">
        <v>8</v>
      </c>
      <c r="D36" s="88">
        <v>1</v>
      </c>
      <c r="E36" s="88">
        <v>0</v>
      </c>
      <c r="F36" s="88">
        <v>0</v>
      </c>
      <c r="G36">
        <f t="shared" si="0"/>
        <v>9</v>
      </c>
      <c r="H36" s="4" t="s">
        <v>47</v>
      </c>
      <c r="I36" s="20" t="s">
        <v>10</v>
      </c>
    </row>
    <row r="37" spans="1:9" x14ac:dyDescent="0.35">
      <c r="A37" s="11" t="s">
        <v>104</v>
      </c>
      <c r="B37" s="90">
        <v>6</v>
      </c>
      <c r="C37" s="88">
        <v>97</v>
      </c>
      <c r="D37" s="88">
        <v>9</v>
      </c>
      <c r="E37" s="88">
        <v>1</v>
      </c>
      <c r="F37" s="88">
        <v>1</v>
      </c>
      <c r="G37">
        <f t="shared" ref="G37:G68" si="1">SUM(F37,D37,C37)</f>
        <v>107</v>
      </c>
      <c r="H37" s="4" t="s">
        <v>47</v>
      </c>
      <c r="I37" s="20" t="s">
        <v>10</v>
      </c>
    </row>
    <row r="38" spans="1:9" x14ac:dyDescent="0.35">
      <c r="A38" s="15" t="s">
        <v>105</v>
      </c>
      <c r="B38" s="90">
        <v>5</v>
      </c>
      <c r="C38" s="88">
        <v>8</v>
      </c>
      <c r="D38" s="88">
        <v>1</v>
      </c>
      <c r="E38" s="88">
        <v>0</v>
      </c>
      <c r="F38" s="88">
        <v>0</v>
      </c>
      <c r="G38">
        <f t="shared" si="1"/>
        <v>9</v>
      </c>
      <c r="H38" s="4" t="s">
        <v>47</v>
      </c>
      <c r="I38" s="20" t="s">
        <v>10</v>
      </c>
    </row>
    <row r="39" spans="1:9" x14ac:dyDescent="0.35">
      <c r="A39" s="11" t="s">
        <v>106</v>
      </c>
      <c r="B39" s="90">
        <v>10</v>
      </c>
      <c r="C39" s="88">
        <v>466</v>
      </c>
      <c r="D39" s="88">
        <v>41</v>
      </c>
      <c r="E39" s="88">
        <v>5</v>
      </c>
      <c r="F39" s="88">
        <v>5</v>
      </c>
      <c r="G39">
        <f t="shared" si="1"/>
        <v>512</v>
      </c>
      <c r="H39" s="4" t="s">
        <v>47</v>
      </c>
      <c r="I39" s="21" t="s">
        <v>107</v>
      </c>
    </row>
    <row r="40" spans="1:9" x14ac:dyDescent="0.35">
      <c r="A40" s="11" t="s">
        <v>108</v>
      </c>
      <c r="B40" s="90">
        <v>9</v>
      </c>
      <c r="C40" s="88">
        <v>193</v>
      </c>
      <c r="D40" s="88">
        <v>17</v>
      </c>
      <c r="E40" s="88">
        <v>2</v>
      </c>
      <c r="F40" s="88">
        <v>2</v>
      </c>
      <c r="G40">
        <f t="shared" si="1"/>
        <v>212</v>
      </c>
      <c r="H40" s="4" t="s">
        <v>47</v>
      </c>
      <c r="I40" s="20" t="s">
        <v>10</v>
      </c>
    </row>
    <row r="41" spans="1:9" x14ac:dyDescent="0.35">
      <c r="A41" s="11" t="s">
        <v>109</v>
      </c>
      <c r="B41" s="90">
        <v>7</v>
      </c>
      <c r="C41" s="88">
        <v>23</v>
      </c>
      <c r="D41" s="88">
        <v>2</v>
      </c>
      <c r="E41" s="88">
        <v>0</v>
      </c>
      <c r="F41" s="88">
        <v>0</v>
      </c>
      <c r="G41">
        <f t="shared" si="1"/>
        <v>25</v>
      </c>
      <c r="H41" s="4" t="s">
        <v>47</v>
      </c>
      <c r="I41" s="20" t="s">
        <v>10</v>
      </c>
    </row>
    <row r="42" spans="1:9" x14ac:dyDescent="0.35">
      <c r="A42" s="11" t="s">
        <v>110</v>
      </c>
      <c r="B42" s="90">
        <v>12</v>
      </c>
      <c r="C42" s="88">
        <v>3587</v>
      </c>
      <c r="D42" s="88">
        <v>319</v>
      </c>
      <c r="E42" s="88">
        <v>40</v>
      </c>
      <c r="F42" s="88">
        <v>40</v>
      </c>
      <c r="G42">
        <f t="shared" si="1"/>
        <v>3946</v>
      </c>
      <c r="H42" s="4" t="s">
        <v>47</v>
      </c>
      <c r="I42" s="20" t="s">
        <v>10</v>
      </c>
    </row>
    <row r="43" spans="1:9" x14ac:dyDescent="0.35">
      <c r="A43" s="11" t="s">
        <v>111</v>
      </c>
      <c r="B43" s="90">
        <v>7</v>
      </c>
      <c r="C43" s="88">
        <v>1492</v>
      </c>
      <c r="D43" s="88">
        <v>133</v>
      </c>
      <c r="E43" s="88">
        <v>17</v>
      </c>
      <c r="F43" s="88">
        <v>17</v>
      </c>
      <c r="G43">
        <f t="shared" si="1"/>
        <v>1642</v>
      </c>
      <c r="H43" s="4" t="s">
        <v>47</v>
      </c>
      <c r="I43" s="20" t="s">
        <v>10</v>
      </c>
    </row>
    <row r="44" spans="1:9" x14ac:dyDescent="0.35">
      <c r="A44" s="15" t="s">
        <v>112</v>
      </c>
      <c r="B44" s="90">
        <v>5</v>
      </c>
      <c r="C44" s="88">
        <v>16</v>
      </c>
      <c r="D44" s="88">
        <v>1</v>
      </c>
      <c r="E44" s="88">
        <v>0</v>
      </c>
      <c r="F44" s="88">
        <v>0</v>
      </c>
      <c r="G44">
        <f t="shared" si="1"/>
        <v>17</v>
      </c>
      <c r="H44" s="4" t="s">
        <v>47</v>
      </c>
      <c r="I44" s="22" t="s">
        <v>13</v>
      </c>
    </row>
    <row r="45" spans="1:9" x14ac:dyDescent="0.35">
      <c r="A45" s="15" t="s">
        <v>113</v>
      </c>
      <c r="B45" s="90">
        <v>5</v>
      </c>
      <c r="C45" s="88">
        <v>8</v>
      </c>
      <c r="D45" s="88">
        <v>1</v>
      </c>
      <c r="E45" s="88">
        <v>0</v>
      </c>
      <c r="F45" s="88">
        <v>0</v>
      </c>
      <c r="G45">
        <f t="shared" si="1"/>
        <v>9</v>
      </c>
      <c r="H45" s="4" t="s">
        <v>47</v>
      </c>
      <c r="I45" s="22" t="s">
        <v>13</v>
      </c>
    </row>
    <row r="46" spans="1:9" x14ac:dyDescent="0.35">
      <c r="A46" s="15" t="s">
        <v>114</v>
      </c>
      <c r="B46" s="90">
        <v>5</v>
      </c>
      <c r="C46" s="88">
        <v>8</v>
      </c>
      <c r="D46" s="88">
        <v>1</v>
      </c>
      <c r="E46" s="88">
        <v>0</v>
      </c>
      <c r="F46" s="88">
        <v>0</v>
      </c>
      <c r="G46">
        <f t="shared" si="1"/>
        <v>9</v>
      </c>
      <c r="H46" s="4" t="s">
        <v>47</v>
      </c>
      <c r="I46" s="22" t="s">
        <v>13</v>
      </c>
    </row>
    <row r="47" spans="1:9" x14ac:dyDescent="0.35">
      <c r="A47" s="11" t="s">
        <v>115</v>
      </c>
      <c r="B47" s="90">
        <v>5</v>
      </c>
      <c r="C47" s="88">
        <v>8</v>
      </c>
      <c r="D47" s="88">
        <v>1</v>
      </c>
      <c r="E47" s="88">
        <v>0</v>
      </c>
      <c r="F47" s="88">
        <v>0</v>
      </c>
      <c r="G47">
        <f t="shared" si="1"/>
        <v>9</v>
      </c>
      <c r="H47" s="4" t="s">
        <v>47</v>
      </c>
      <c r="I47" s="23" t="s">
        <v>55</v>
      </c>
    </row>
    <row r="48" spans="1:9" x14ac:dyDescent="0.35">
      <c r="A48" s="15" t="s">
        <v>116</v>
      </c>
      <c r="B48" s="90">
        <v>5</v>
      </c>
      <c r="C48" s="88">
        <v>8</v>
      </c>
      <c r="D48" s="88">
        <v>1</v>
      </c>
      <c r="E48" s="88">
        <v>0</v>
      </c>
      <c r="F48" s="88">
        <v>0</v>
      </c>
      <c r="G48">
        <f t="shared" si="1"/>
        <v>9</v>
      </c>
      <c r="H48" s="4" t="s">
        <v>47</v>
      </c>
      <c r="I48" s="20" t="s">
        <v>10</v>
      </c>
    </row>
    <row r="49" spans="1:9" x14ac:dyDescent="0.35">
      <c r="A49" s="11" t="s">
        <v>117</v>
      </c>
      <c r="B49" s="90">
        <v>5</v>
      </c>
      <c r="C49" s="88">
        <v>590</v>
      </c>
      <c r="D49" s="88">
        <v>52</v>
      </c>
      <c r="E49" s="88">
        <v>7</v>
      </c>
      <c r="F49" s="88">
        <v>7</v>
      </c>
      <c r="G49">
        <f t="shared" si="1"/>
        <v>649</v>
      </c>
      <c r="H49" s="4" t="s">
        <v>47</v>
      </c>
      <c r="I49" s="20" t="s">
        <v>10</v>
      </c>
    </row>
    <row r="50" spans="1:9" x14ac:dyDescent="0.35">
      <c r="A50" s="11" t="s">
        <v>118</v>
      </c>
      <c r="B50" s="90">
        <v>7</v>
      </c>
      <c r="C50" s="88">
        <v>8</v>
      </c>
      <c r="D50" s="88">
        <v>1</v>
      </c>
      <c r="E50" s="88">
        <v>0</v>
      </c>
      <c r="F50" s="88">
        <v>0</v>
      </c>
      <c r="G50">
        <f t="shared" si="1"/>
        <v>9</v>
      </c>
      <c r="H50" s="4" t="s">
        <v>47</v>
      </c>
      <c r="I50" s="20" t="s">
        <v>10</v>
      </c>
    </row>
    <row r="51" spans="1:9" x14ac:dyDescent="0.35">
      <c r="A51" s="11" t="s">
        <v>119</v>
      </c>
      <c r="B51" s="90">
        <v>8</v>
      </c>
      <c r="C51" s="88">
        <v>8</v>
      </c>
      <c r="D51" s="88">
        <v>1</v>
      </c>
      <c r="E51" s="88">
        <v>0</v>
      </c>
      <c r="F51" s="88">
        <v>0</v>
      </c>
      <c r="G51">
        <f t="shared" si="1"/>
        <v>9</v>
      </c>
      <c r="H51" s="4" t="s">
        <v>47</v>
      </c>
      <c r="I51" s="20" t="s">
        <v>10</v>
      </c>
    </row>
    <row r="52" spans="1:9" x14ac:dyDescent="0.35">
      <c r="A52" s="11" t="s">
        <v>120</v>
      </c>
      <c r="B52" s="90">
        <v>9</v>
      </c>
      <c r="C52" s="88">
        <v>8</v>
      </c>
      <c r="D52" s="88">
        <v>1</v>
      </c>
      <c r="E52" s="88">
        <v>0</v>
      </c>
      <c r="F52" s="88">
        <v>0</v>
      </c>
      <c r="G52">
        <f t="shared" si="1"/>
        <v>9</v>
      </c>
      <c r="H52" s="4" t="s">
        <v>47</v>
      </c>
      <c r="I52" s="22" t="s">
        <v>13</v>
      </c>
    </row>
    <row r="53" spans="1:9" x14ac:dyDescent="0.35">
      <c r="A53" s="11" t="s">
        <v>121</v>
      </c>
      <c r="B53" s="90">
        <v>5</v>
      </c>
      <c r="C53" s="88">
        <v>8</v>
      </c>
      <c r="D53" s="88">
        <v>1</v>
      </c>
      <c r="E53" s="88">
        <v>0</v>
      </c>
      <c r="F53" s="88">
        <v>0</v>
      </c>
      <c r="G53">
        <f t="shared" si="1"/>
        <v>9</v>
      </c>
      <c r="H53" s="4" t="s">
        <v>47</v>
      </c>
      <c r="I53" s="20" t="s">
        <v>10</v>
      </c>
    </row>
    <row r="54" spans="1:9" x14ac:dyDescent="0.35">
      <c r="A54" s="15" t="s">
        <v>122</v>
      </c>
      <c r="B54" s="90">
        <v>7</v>
      </c>
      <c r="C54" s="88">
        <v>8</v>
      </c>
      <c r="D54" s="88">
        <v>1</v>
      </c>
      <c r="E54" s="88">
        <v>0</v>
      </c>
      <c r="F54" s="88">
        <v>0</v>
      </c>
      <c r="G54">
        <f t="shared" si="1"/>
        <v>9</v>
      </c>
      <c r="H54" s="4" t="s">
        <v>47</v>
      </c>
      <c r="I54" s="22" t="s">
        <v>13</v>
      </c>
    </row>
    <row r="55" spans="1:9" x14ac:dyDescent="0.35">
      <c r="A55" s="11" t="s">
        <v>123</v>
      </c>
      <c r="B55" s="90">
        <v>19</v>
      </c>
      <c r="C55" s="88">
        <v>1317</v>
      </c>
      <c r="D55" s="88">
        <v>117</v>
      </c>
      <c r="E55" s="88">
        <v>15</v>
      </c>
      <c r="F55" s="88">
        <v>15</v>
      </c>
      <c r="G55">
        <f t="shared" si="1"/>
        <v>1449</v>
      </c>
      <c r="H55" s="4" t="s">
        <v>47</v>
      </c>
      <c r="I55" s="20" t="s">
        <v>10</v>
      </c>
    </row>
    <row r="56" spans="1:9" s="36" customFormat="1" x14ac:dyDescent="0.35">
      <c r="A56" s="35" t="s">
        <v>124</v>
      </c>
      <c r="B56" s="92">
        <v>13</v>
      </c>
      <c r="C56" s="91">
        <v>4902</v>
      </c>
      <c r="D56" s="91">
        <v>334</v>
      </c>
      <c r="E56" s="91">
        <v>34</v>
      </c>
      <c r="F56" s="91">
        <v>44</v>
      </c>
      <c r="H56" s="32"/>
      <c r="I56" s="32"/>
    </row>
    <row r="57" spans="1:9" x14ac:dyDescent="0.35">
      <c r="A57" s="15" t="s">
        <v>125</v>
      </c>
      <c r="B57" s="90">
        <v>5</v>
      </c>
      <c r="C57" s="88">
        <v>8</v>
      </c>
      <c r="D57" s="88">
        <v>1</v>
      </c>
      <c r="E57" s="88">
        <v>0</v>
      </c>
      <c r="F57" s="88">
        <v>0</v>
      </c>
      <c r="G57">
        <f t="shared" ref="G57:G88" si="2">SUM(F57,D57,C57)</f>
        <v>9</v>
      </c>
      <c r="H57" s="4" t="s">
        <v>47</v>
      </c>
      <c r="I57" s="21" t="s">
        <v>107</v>
      </c>
    </row>
    <row r="58" spans="1:9" x14ac:dyDescent="0.35">
      <c r="A58" s="15" t="s">
        <v>126</v>
      </c>
      <c r="B58" s="90">
        <v>6</v>
      </c>
      <c r="C58" s="88">
        <v>8</v>
      </c>
      <c r="D58" s="88">
        <v>1</v>
      </c>
      <c r="E58" s="88">
        <v>0</v>
      </c>
      <c r="F58" s="88">
        <v>0</v>
      </c>
      <c r="G58">
        <f t="shared" si="2"/>
        <v>9</v>
      </c>
      <c r="H58" s="4" t="s">
        <v>47</v>
      </c>
      <c r="I58" s="22" t="s">
        <v>13</v>
      </c>
    </row>
    <row r="59" spans="1:9" x14ac:dyDescent="0.35">
      <c r="A59" s="11" t="s">
        <v>127</v>
      </c>
      <c r="B59" s="90">
        <v>1</v>
      </c>
      <c r="C59" s="88">
        <v>8</v>
      </c>
      <c r="D59" s="88">
        <v>1</v>
      </c>
      <c r="E59" s="88">
        <v>0</v>
      </c>
      <c r="F59" s="88">
        <v>0</v>
      </c>
      <c r="G59">
        <f t="shared" si="2"/>
        <v>9</v>
      </c>
      <c r="H59" s="4" t="s">
        <v>47</v>
      </c>
      <c r="I59" s="20" t="s">
        <v>10</v>
      </c>
    </row>
    <row r="60" spans="1:9" x14ac:dyDescent="0.35">
      <c r="A60" s="11" t="s">
        <v>128</v>
      </c>
      <c r="B60" s="90">
        <v>11</v>
      </c>
      <c r="C60" s="88">
        <v>8</v>
      </c>
      <c r="D60" s="88">
        <v>1</v>
      </c>
      <c r="E60" s="88">
        <v>0</v>
      </c>
      <c r="F60" s="88">
        <v>0</v>
      </c>
      <c r="G60">
        <f t="shared" si="2"/>
        <v>9</v>
      </c>
      <c r="H60" s="4" t="s">
        <v>47</v>
      </c>
      <c r="I60" s="19" t="s">
        <v>58</v>
      </c>
    </row>
    <row r="61" spans="1:9" x14ac:dyDescent="0.35">
      <c r="A61" s="11" t="s">
        <v>129</v>
      </c>
      <c r="B61" s="90">
        <v>15</v>
      </c>
      <c r="C61" s="88">
        <v>8</v>
      </c>
      <c r="D61" s="88">
        <v>1</v>
      </c>
      <c r="E61" s="88">
        <v>0</v>
      </c>
      <c r="F61" s="88">
        <v>0</v>
      </c>
      <c r="G61">
        <f t="shared" si="2"/>
        <v>9</v>
      </c>
      <c r="H61" s="4" t="s">
        <v>47</v>
      </c>
      <c r="I61" s="20" t="s">
        <v>10</v>
      </c>
    </row>
    <row r="62" spans="1:9" x14ac:dyDescent="0.35">
      <c r="A62" s="11" t="s">
        <v>130</v>
      </c>
      <c r="B62" s="90">
        <v>5</v>
      </c>
      <c r="C62" s="88">
        <v>8</v>
      </c>
      <c r="D62" s="88">
        <v>1</v>
      </c>
      <c r="E62" s="88">
        <v>0</v>
      </c>
      <c r="F62" s="88">
        <v>0</v>
      </c>
      <c r="G62">
        <f t="shared" si="2"/>
        <v>9</v>
      </c>
      <c r="H62" s="4" t="s">
        <v>47</v>
      </c>
      <c r="I62" s="20" t="s">
        <v>10</v>
      </c>
    </row>
    <row r="63" spans="1:9" x14ac:dyDescent="0.35">
      <c r="A63" s="11" t="s">
        <v>131</v>
      </c>
      <c r="B63" s="90">
        <v>5</v>
      </c>
      <c r="C63" s="88">
        <v>8</v>
      </c>
      <c r="D63" s="88">
        <v>1</v>
      </c>
      <c r="E63" s="88">
        <v>0</v>
      </c>
      <c r="F63" s="88">
        <v>0</v>
      </c>
      <c r="G63">
        <f t="shared" si="2"/>
        <v>9</v>
      </c>
      <c r="H63" s="4" t="s">
        <v>47</v>
      </c>
      <c r="I63" s="20" t="s">
        <v>10</v>
      </c>
    </row>
    <row r="64" spans="1:9" x14ac:dyDescent="0.35">
      <c r="A64" s="11" t="s">
        <v>132</v>
      </c>
      <c r="B64" s="90">
        <v>7</v>
      </c>
      <c r="C64" s="88">
        <v>8</v>
      </c>
      <c r="D64" s="88">
        <v>1</v>
      </c>
      <c r="E64" s="88">
        <v>0</v>
      </c>
      <c r="F64" s="88">
        <v>0</v>
      </c>
      <c r="G64">
        <f t="shared" si="2"/>
        <v>9</v>
      </c>
      <c r="H64" s="4" t="s">
        <v>47</v>
      </c>
      <c r="I64" s="22" t="s">
        <v>13</v>
      </c>
    </row>
    <row r="65" spans="1:9" x14ac:dyDescent="0.35">
      <c r="A65" s="11" t="s">
        <v>133</v>
      </c>
      <c r="B65" s="90">
        <v>7</v>
      </c>
      <c r="C65" s="88">
        <v>8</v>
      </c>
      <c r="D65" s="88">
        <v>1</v>
      </c>
      <c r="E65" s="88">
        <v>0</v>
      </c>
      <c r="F65" s="88">
        <v>0</v>
      </c>
      <c r="G65">
        <f t="shared" si="2"/>
        <v>9</v>
      </c>
      <c r="H65" s="4" t="s">
        <v>47</v>
      </c>
      <c r="I65" s="22" t="s">
        <v>13</v>
      </c>
    </row>
    <row r="66" spans="1:9" x14ac:dyDescent="0.35">
      <c r="A66" s="11" t="s">
        <v>134</v>
      </c>
      <c r="B66" s="90">
        <v>4</v>
      </c>
      <c r="C66" s="88">
        <v>8</v>
      </c>
      <c r="D66" s="88">
        <v>1</v>
      </c>
      <c r="E66" s="88">
        <v>0</v>
      </c>
      <c r="F66" s="88">
        <v>0</v>
      </c>
      <c r="G66">
        <f t="shared" si="2"/>
        <v>9</v>
      </c>
      <c r="H66" s="4" t="s">
        <v>47</v>
      </c>
      <c r="I66" s="20" t="s">
        <v>10</v>
      </c>
    </row>
    <row r="67" spans="1:9" x14ac:dyDescent="0.35">
      <c r="A67" s="11" t="s">
        <v>135</v>
      </c>
      <c r="B67" s="90">
        <v>4</v>
      </c>
      <c r="C67" s="88">
        <v>8</v>
      </c>
      <c r="D67" s="88">
        <v>1</v>
      </c>
      <c r="E67" s="88">
        <v>0</v>
      </c>
      <c r="F67" s="88">
        <v>0</v>
      </c>
      <c r="G67">
        <f t="shared" si="2"/>
        <v>9</v>
      </c>
      <c r="H67" s="4" t="s">
        <v>47</v>
      </c>
      <c r="I67" s="20" t="s">
        <v>10</v>
      </c>
    </row>
    <row r="68" spans="1:9" x14ac:dyDescent="0.35">
      <c r="A68" s="11" t="s">
        <v>136</v>
      </c>
      <c r="B68" s="90">
        <v>4</v>
      </c>
      <c r="C68" s="88">
        <v>8</v>
      </c>
      <c r="D68" s="88">
        <v>1</v>
      </c>
      <c r="E68" s="88">
        <v>0</v>
      </c>
      <c r="F68" s="88">
        <v>0</v>
      </c>
      <c r="G68">
        <f t="shared" si="2"/>
        <v>9</v>
      </c>
      <c r="H68" s="4" t="s">
        <v>47</v>
      </c>
      <c r="I68" s="20" t="s">
        <v>10</v>
      </c>
    </row>
    <row r="69" spans="1:9" x14ac:dyDescent="0.35">
      <c r="A69" s="11" t="s">
        <v>137</v>
      </c>
      <c r="B69" s="90">
        <v>5</v>
      </c>
      <c r="C69" s="88">
        <v>8</v>
      </c>
      <c r="D69" s="88">
        <v>1</v>
      </c>
      <c r="E69" s="88">
        <v>0</v>
      </c>
      <c r="F69" s="88">
        <v>0</v>
      </c>
      <c r="G69">
        <f t="shared" si="2"/>
        <v>9</v>
      </c>
      <c r="H69" s="4" t="s">
        <v>47</v>
      </c>
      <c r="I69" s="22" t="s">
        <v>13</v>
      </c>
    </row>
    <row r="70" spans="1:9" x14ac:dyDescent="0.35">
      <c r="A70" s="11" t="s">
        <v>138</v>
      </c>
      <c r="B70" s="90">
        <v>5</v>
      </c>
      <c r="C70" s="88">
        <v>8</v>
      </c>
      <c r="D70" s="88">
        <v>1</v>
      </c>
      <c r="E70" s="88">
        <v>0</v>
      </c>
      <c r="F70" s="88">
        <v>0</v>
      </c>
      <c r="G70">
        <f t="shared" si="2"/>
        <v>9</v>
      </c>
      <c r="H70" s="4" t="s">
        <v>47</v>
      </c>
      <c r="I70" s="20" t="s">
        <v>10</v>
      </c>
    </row>
    <row r="71" spans="1:9" x14ac:dyDescent="0.35">
      <c r="A71" s="11" t="s">
        <v>139</v>
      </c>
      <c r="B71" s="90">
        <v>5</v>
      </c>
      <c r="C71" s="88">
        <v>8</v>
      </c>
      <c r="D71" s="88">
        <v>1</v>
      </c>
      <c r="E71" s="88">
        <v>0</v>
      </c>
      <c r="F71" s="88">
        <v>0</v>
      </c>
      <c r="G71">
        <f t="shared" si="2"/>
        <v>9</v>
      </c>
      <c r="H71" s="4" t="s">
        <v>47</v>
      </c>
      <c r="I71" s="20" t="s">
        <v>10</v>
      </c>
    </row>
    <row r="72" spans="1:9" x14ac:dyDescent="0.35">
      <c r="A72" s="11" t="s">
        <v>140</v>
      </c>
      <c r="B72" s="90">
        <v>5</v>
      </c>
      <c r="C72" s="88">
        <v>8</v>
      </c>
      <c r="D72" s="88">
        <v>1</v>
      </c>
      <c r="E72" s="88">
        <v>0</v>
      </c>
      <c r="F72" s="88">
        <v>0</v>
      </c>
      <c r="G72">
        <f t="shared" si="2"/>
        <v>9</v>
      </c>
      <c r="H72" s="4" t="s">
        <v>47</v>
      </c>
      <c r="I72" s="20" t="s">
        <v>10</v>
      </c>
    </row>
    <row r="73" spans="1:9" x14ac:dyDescent="0.35">
      <c r="A73" s="11" t="s">
        <v>141</v>
      </c>
      <c r="B73" s="90">
        <v>7</v>
      </c>
      <c r="C73" s="88">
        <v>8</v>
      </c>
      <c r="D73" s="88">
        <v>1</v>
      </c>
      <c r="E73" s="88">
        <v>0</v>
      </c>
      <c r="F73" s="88">
        <v>0</v>
      </c>
      <c r="G73">
        <f t="shared" si="2"/>
        <v>9</v>
      </c>
      <c r="H73" s="4" t="s">
        <v>47</v>
      </c>
      <c r="I73" s="20" t="s">
        <v>10</v>
      </c>
    </row>
    <row r="74" spans="1:9" x14ac:dyDescent="0.35">
      <c r="A74" s="11" t="s">
        <v>142</v>
      </c>
      <c r="B74" s="90">
        <v>7</v>
      </c>
      <c r="C74" s="88">
        <v>8</v>
      </c>
      <c r="D74" s="88">
        <v>1</v>
      </c>
      <c r="E74" s="88">
        <v>0</v>
      </c>
      <c r="F74" s="88">
        <v>0</v>
      </c>
      <c r="G74">
        <f t="shared" si="2"/>
        <v>9</v>
      </c>
      <c r="H74" s="4" t="s">
        <v>47</v>
      </c>
      <c r="I74" s="22" t="s">
        <v>13</v>
      </c>
    </row>
    <row r="75" spans="1:9" x14ac:dyDescent="0.35">
      <c r="A75" s="11" t="s">
        <v>143</v>
      </c>
      <c r="B75" s="90">
        <v>4</v>
      </c>
      <c r="C75" s="88">
        <v>8</v>
      </c>
      <c r="D75" s="88">
        <v>1</v>
      </c>
      <c r="E75" s="88">
        <v>0</v>
      </c>
      <c r="F75" s="88">
        <v>0</v>
      </c>
      <c r="G75">
        <f t="shared" si="2"/>
        <v>9</v>
      </c>
      <c r="H75" s="4" t="s">
        <v>47</v>
      </c>
      <c r="I75" s="22" t="s">
        <v>13</v>
      </c>
    </row>
    <row r="76" spans="1:9" x14ac:dyDescent="0.35">
      <c r="A76" s="11" t="s">
        <v>144</v>
      </c>
      <c r="B76" s="90">
        <v>7</v>
      </c>
      <c r="C76" s="88">
        <v>8</v>
      </c>
      <c r="D76" s="88">
        <v>1</v>
      </c>
      <c r="E76" s="88">
        <v>0</v>
      </c>
      <c r="F76" s="88">
        <v>0</v>
      </c>
      <c r="G76">
        <f t="shared" si="2"/>
        <v>9</v>
      </c>
      <c r="H76" s="4" t="s">
        <v>47</v>
      </c>
      <c r="I76" s="22" t="s">
        <v>13</v>
      </c>
    </row>
    <row r="77" spans="1:9" x14ac:dyDescent="0.35">
      <c r="A77" s="11" t="s">
        <v>145</v>
      </c>
      <c r="B77" s="90">
        <v>7</v>
      </c>
      <c r="C77" s="88">
        <v>8</v>
      </c>
      <c r="D77" s="88">
        <v>1</v>
      </c>
      <c r="E77" s="88">
        <v>0</v>
      </c>
      <c r="F77" s="88">
        <v>0</v>
      </c>
      <c r="G77">
        <f t="shared" si="2"/>
        <v>9</v>
      </c>
      <c r="H77" s="4" t="s">
        <v>47</v>
      </c>
      <c r="I77" s="22" t="s">
        <v>13</v>
      </c>
    </row>
    <row r="78" spans="1:9" x14ac:dyDescent="0.35">
      <c r="A78" s="11" t="s">
        <v>146</v>
      </c>
      <c r="B78" s="90">
        <v>6</v>
      </c>
      <c r="C78" s="88">
        <v>8</v>
      </c>
      <c r="D78" s="88">
        <v>1</v>
      </c>
      <c r="E78" s="88">
        <v>0</v>
      </c>
      <c r="F78" s="88">
        <v>0</v>
      </c>
      <c r="G78">
        <f t="shared" si="2"/>
        <v>9</v>
      </c>
      <c r="H78" s="4" t="s">
        <v>47</v>
      </c>
      <c r="I78" s="20" t="s">
        <v>10</v>
      </c>
    </row>
    <row r="79" spans="1:9" x14ac:dyDescent="0.35">
      <c r="A79" s="11" t="s">
        <v>147</v>
      </c>
      <c r="B79" s="90">
        <v>7</v>
      </c>
      <c r="C79" s="88">
        <v>8</v>
      </c>
      <c r="D79" s="88">
        <v>1</v>
      </c>
      <c r="E79" s="88">
        <v>0</v>
      </c>
      <c r="F79" s="88">
        <v>0</v>
      </c>
      <c r="G79">
        <f t="shared" si="2"/>
        <v>9</v>
      </c>
      <c r="H79" s="4" t="s">
        <v>47</v>
      </c>
      <c r="I79" s="20" t="s">
        <v>10</v>
      </c>
    </row>
    <row r="80" spans="1:9" x14ac:dyDescent="0.35">
      <c r="A80" s="11" t="s">
        <v>148</v>
      </c>
      <c r="B80" s="90">
        <v>5</v>
      </c>
      <c r="C80" s="88">
        <v>8</v>
      </c>
      <c r="D80" s="88">
        <v>1</v>
      </c>
      <c r="E80" s="88">
        <v>0</v>
      </c>
      <c r="F80" s="88">
        <v>0</v>
      </c>
      <c r="G80">
        <f t="shared" si="2"/>
        <v>9</v>
      </c>
      <c r="H80" s="4" t="s">
        <v>47</v>
      </c>
      <c r="I80" s="20" t="s">
        <v>10</v>
      </c>
    </row>
    <row r="81" spans="1:9" x14ac:dyDescent="0.35">
      <c r="A81" s="11" t="s">
        <v>149</v>
      </c>
      <c r="B81" s="90">
        <v>5</v>
      </c>
      <c r="C81" s="88">
        <v>8</v>
      </c>
      <c r="D81" s="88">
        <v>1</v>
      </c>
      <c r="E81" s="88">
        <v>0</v>
      </c>
      <c r="F81" s="88">
        <v>0</v>
      </c>
      <c r="G81">
        <f t="shared" si="2"/>
        <v>9</v>
      </c>
      <c r="H81" s="4" t="s">
        <v>47</v>
      </c>
      <c r="I81" s="20" t="s">
        <v>10</v>
      </c>
    </row>
    <row r="82" spans="1:9" x14ac:dyDescent="0.35">
      <c r="A82" s="11" t="s">
        <v>150</v>
      </c>
      <c r="B82" s="90">
        <v>9</v>
      </c>
      <c r="C82" s="88">
        <v>8</v>
      </c>
      <c r="D82" s="88">
        <v>1</v>
      </c>
      <c r="E82" s="88">
        <v>0</v>
      </c>
      <c r="F82" s="88">
        <v>0</v>
      </c>
      <c r="G82">
        <f t="shared" si="2"/>
        <v>9</v>
      </c>
      <c r="H82" s="4" t="s">
        <v>47</v>
      </c>
      <c r="I82" s="20" t="s">
        <v>10</v>
      </c>
    </row>
    <row r="83" spans="1:9" x14ac:dyDescent="0.35">
      <c r="A83" s="11" t="s">
        <v>151</v>
      </c>
      <c r="B83" s="90">
        <v>6</v>
      </c>
      <c r="C83" s="88">
        <v>8</v>
      </c>
      <c r="D83" s="88">
        <v>1</v>
      </c>
      <c r="E83" s="88">
        <v>0</v>
      </c>
      <c r="F83" s="88">
        <v>0</v>
      </c>
      <c r="G83">
        <f t="shared" si="2"/>
        <v>9</v>
      </c>
      <c r="H83" s="4" t="s">
        <v>47</v>
      </c>
      <c r="I83" s="20" t="s">
        <v>10</v>
      </c>
    </row>
    <row r="84" spans="1:9" x14ac:dyDescent="0.35">
      <c r="A84" s="11" t="s">
        <v>152</v>
      </c>
      <c r="B84" s="90">
        <v>6</v>
      </c>
      <c r="C84" s="88">
        <v>8</v>
      </c>
      <c r="D84" s="88">
        <v>1</v>
      </c>
      <c r="E84" s="88">
        <v>0</v>
      </c>
      <c r="F84" s="88">
        <v>0</v>
      </c>
      <c r="G84">
        <f t="shared" si="2"/>
        <v>9</v>
      </c>
      <c r="H84" s="4" t="s">
        <v>47</v>
      </c>
      <c r="I84" s="20" t="s">
        <v>10</v>
      </c>
    </row>
    <row r="85" spans="1:9" x14ac:dyDescent="0.35">
      <c r="A85" s="11" t="s">
        <v>153</v>
      </c>
      <c r="B85" s="90">
        <v>5</v>
      </c>
      <c r="C85" s="88">
        <v>8</v>
      </c>
      <c r="D85" s="88">
        <v>1</v>
      </c>
      <c r="E85" s="88">
        <v>0</v>
      </c>
      <c r="F85" s="88">
        <v>0</v>
      </c>
      <c r="G85">
        <f t="shared" si="2"/>
        <v>9</v>
      </c>
      <c r="H85" s="4" t="s">
        <v>47</v>
      </c>
      <c r="I85" s="20" t="s">
        <v>10</v>
      </c>
    </row>
    <row r="86" spans="1:9" x14ac:dyDescent="0.35">
      <c r="A86" s="11" t="s">
        <v>154</v>
      </c>
      <c r="B86" s="90">
        <v>6</v>
      </c>
      <c r="C86" s="88">
        <v>8</v>
      </c>
      <c r="D86" s="88">
        <v>1</v>
      </c>
      <c r="E86" s="88">
        <v>0</v>
      </c>
      <c r="F86" s="88">
        <v>0</v>
      </c>
      <c r="G86">
        <f t="shared" si="2"/>
        <v>9</v>
      </c>
      <c r="H86" s="4" t="s">
        <v>47</v>
      </c>
      <c r="I86" s="20" t="s">
        <v>10</v>
      </c>
    </row>
    <row r="87" spans="1:9" x14ac:dyDescent="0.35">
      <c r="A87" s="11" t="s">
        <v>155</v>
      </c>
      <c r="B87" s="90">
        <v>6</v>
      </c>
      <c r="C87" s="88">
        <v>8</v>
      </c>
      <c r="D87" s="88">
        <v>1</v>
      </c>
      <c r="E87" s="88">
        <v>0</v>
      </c>
      <c r="F87" s="88">
        <v>0</v>
      </c>
      <c r="G87">
        <f t="shared" si="2"/>
        <v>9</v>
      </c>
      <c r="H87" s="4" t="s">
        <v>47</v>
      </c>
      <c r="I87" s="20" t="s">
        <v>10</v>
      </c>
    </row>
    <row r="88" spans="1:9" x14ac:dyDescent="0.35">
      <c r="A88" s="11" t="s">
        <v>156</v>
      </c>
      <c r="B88" s="90">
        <v>7</v>
      </c>
      <c r="C88" s="88">
        <v>8</v>
      </c>
      <c r="D88" s="88">
        <v>1</v>
      </c>
      <c r="E88" s="88">
        <v>0</v>
      </c>
      <c r="F88" s="88">
        <v>0</v>
      </c>
      <c r="G88">
        <f t="shared" si="2"/>
        <v>9</v>
      </c>
      <c r="H88" s="4" t="s">
        <v>47</v>
      </c>
      <c r="I88" s="20" t="s">
        <v>10</v>
      </c>
    </row>
    <row r="89" spans="1:9" x14ac:dyDescent="0.35">
      <c r="A89" s="11" t="s">
        <v>157</v>
      </c>
      <c r="B89" s="90">
        <v>5</v>
      </c>
      <c r="C89" s="88">
        <v>8</v>
      </c>
      <c r="D89" s="88">
        <v>1</v>
      </c>
      <c r="E89" s="88">
        <v>0</v>
      </c>
      <c r="F89" s="88">
        <v>0</v>
      </c>
      <c r="G89">
        <f t="shared" ref="G89:G120" si="3">SUM(F89,D89,C89)</f>
        <v>9</v>
      </c>
      <c r="H89" s="4" t="s">
        <v>47</v>
      </c>
      <c r="I89" s="20" t="s">
        <v>10</v>
      </c>
    </row>
    <row r="90" spans="1:9" x14ac:dyDescent="0.35">
      <c r="A90" s="11" t="s">
        <v>158</v>
      </c>
      <c r="B90" s="90">
        <v>5</v>
      </c>
      <c r="C90" s="88">
        <v>8</v>
      </c>
      <c r="D90" s="88">
        <v>1</v>
      </c>
      <c r="E90" s="88">
        <v>0</v>
      </c>
      <c r="F90" s="88">
        <v>0</v>
      </c>
      <c r="G90">
        <f t="shared" si="3"/>
        <v>9</v>
      </c>
      <c r="H90" s="4" t="s">
        <v>47</v>
      </c>
      <c r="I90" s="20" t="s">
        <v>10</v>
      </c>
    </row>
    <row r="91" spans="1:9" x14ac:dyDescent="0.35">
      <c r="A91" s="11" t="s">
        <v>159</v>
      </c>
      <c r="B91" s="90">
        <v>5</v>
      </c>
      <c r="C91" s="88">
        <v>8</v>
      </c>
      <c r="D91" s="88">
        <v>1</v>
      </c>
      <c r="E91" s="88">
        <v>0</v>
      </c>
      <c r="F91" s="88">
        <v>0</v>
      </c>
      <c r="G91">
        <f t="shared" si="3"/>
        <v>9</v>
      </c>
      <c r="H91" s="4" t="s">
        <v>47</v>
      </c>
      <c r="I91" s="20" t="s">
        <v>10</v>
      </c>
    </row>
    <row r="92" spans="1:9" x14ac:dyDescent="0.35">
      <c r="A92" s="11" t="s">
        <v>160</v>
      </c>
      <c r="B92" s="90">
        <v>7</v>
      </c>
      <c r="C92" s="88">
        <v>8</v>
      </c>
      <c r="D92" s="88">
        <v>1</v>
      </c>
      <c r="E92" s="88">
        <v>0</v>
      </c>
      <c r="F92" s="88">
        <v>0</v>
      </c>
      <c r="G92">
        <f t="shared" si="3"/>
        <v>9</v>
      </c>
      <c r="H92" s="4" t="s">
        <v>47</v>
      </c>
      <c r="I92" s="22" t="s">
        <v>13</v>
      </c>
    </row>
    <row r="93" spans="1:9" x14ac:dyDescent="0.35">
      <c r="A93" s="11" t="s">
        <v>161</v>
      </c>
      <c r="B93" s="90">
        <v>7</v>
      </c>
      <c r="C93" s="88">
        <v>8</v>
      </c>
      <c r="D93" s="88">
        <v>1</v>
      </c>
      <c r="E93" s="88">
        <v>0</v>
      </c>
      <c r="F93" s="88">
        <v>0</v>
      </c>
      <c r="G93">
        <f t="shared" si="3"/>
        <v>9</v>
      </c>
      <c r="H93" s="4" t="s">
        <v>47</v>
      </c>
      <c r="I93" s="22" t="s">
        <v>13</v>
      </c>
    </row>
    <row r="94" spans="1:9" x14ac:dyDescent="0.35">
      <c r="A94" s="11" t="s">
        <v>162</v>
      </c>
      <c r="B94" s="90">
        <v>7</v>
      </c>
      <c r="C94" s="88">
        <v>8</v>
      </c>
      <c r="D94" s="88">
        <v>1</v>
      </c>
      <c r="E94" s="88">
        <v>0</v>
      </c>
      <c r="F94" s="88">
        <v>0</v>
      </c>
      <c r="G94">
        <f t="shared" si="3"/>
        <v>9</v>
      </c>
      <c r="H94" s="4" t="s">
        <v>47</v>
      </c>
      <c r="I94" s="22" t="s">
        <v>13</v>
      </c>
    </row>
    <row r="95" spans="1:9" x14ac:dyDescent="0.35">
      <c r="A95" s="11" t="s">
        <v>163</v>
      </c>
      <c r="B95" s="90">
        <v>7</v>
      </c>
      <c r="C95" s="88">
        <v>8</v>
      </c>
      <c r="D95" s="88">
        <v>1</v>
      </c>
      <c r="E95" s="88">
        <v>0</v>
      </c>
      <c r="F95" s="88">
        <v>0</v>
      </c>
      <c r="G95">
        <f t="shared" si="3"/>
        <v>9</v>
      </c>
      <c r="H95" s="4" t="s">
        <v>47</v>
      </c>
      <c r="I95" s="22" t="s">
        <v>13</v>
      </c>
    </row>
    <row r="96" spans="1:9" x14ac:dyDescent="0.35">
      <c r="A96" s="11" t="s">
        <v>164</v>
      </c>
      <c r="B96" s="90">
        <v>7</v>
      </c>
      <c r="C96" s="88">
        <v>8</v>
      </c>
      <c r="D96" s="88">
        <v>1</v>
      </c>
      <c r="E96" s="88">
        <v>0</v>
      </c>
      <c r="F96" s="88">
        <v>0</v>
      </c>
      <c r="G96">
        <f t="shared" si="3"/>
        <v>9</v>
      </c>
      <c r="H96" s="4" t="s">
        <v>47</v>
      </c>
      <c r="I96" s="22" t="s">
        <v>13</v>
      </c>
    </row>
    <row r="97" spans="1:9" x14ac:dyDescent="0.35">
      <c r="A97" s="11" t="s">
        <v>165</v>
      </c>
      <c r="B97" s="90">
        <v>7</v>
      </c>
      <c r="C97" s="88">
        <v>8</v>
      </c>
      <c r="D97" s="88">
        <v>1</v>
      </c>
      <c r="E97" s="88">
        <v>0</v>
      </c>
      <c r="F97" s="88">
        <v>0</v>
      </c>
      <c r="G97">
        <f t="shared" si="3"/>
        <v>9</v>
      </c>
      <c r="H97" s="4" t="s">
        <v>47</v>
      </c>
      <c r="I97" s="22" t="s">
        <v>13</v>
      </c>
    </row>
    <row r="98" spans="1:9" x14ac:dyDescent="0.35">
      <c r="A98" s="11" t="s">
        <v>166</v>
      </c>
      <c r="B98" s="90">
        <v>5</v>
      </c>
      <c r="C98" s="88">
        <v>8</v>
      </c>
      <c r="D98" s="88">
        <v>1</v>
      </c>
      <c r="E98" s="88">
        <v>0</v>
      </c>
      <c r="F98" s="88">
        <v>0</v>
      </c>
      <c r="G98">
        <f t="shared" si="3"/>
        <v>9</v>
      </c>
      <c r="H98" s="4" t="s">
        <v>47</v>
      </c>
      <c r="I98" s="20" t="s">
        <v>10</v>
      </c>
    </row>
    <row r="99" spans="1:9" x14ac:dyDescent="0.35">
      <c r="A99" t="s">
        <v>167</v>
      </c>
      <c r="B99" s="90">
        <v>7</v>
      </c>
      <c r="C99" s="88">
        <v>8</v>
      </c>
      <c r="D99" s="88">
        <v>1</v>
      </c>
      <c r="E99" s="88">
        <v>0</v>
      </c>
      <c r="F99" s="88">
        <v>0</v>
      </c>
      <c r="G99">
        <f t="shared" si="3"/>
        <v>9</v>
      </c>
      <c r="H99" s="4" t="s">
        <v>47</v>
      </c>
      <c r="I99" s="19" t="s">
        <v>58</v>
      </c>
    </row>
    <row r="100" spans="1:9" x14ac:dyDescent="0.35">
      <c r="A100" s="11" t="s">
        <v>168</v>
      </c>
      <c r="B100" s="90">
        <v>4</v>
      </c>
      <c r="C100" s="88">
        <v>8</v>
      </c>
      <c r="D100" s="88">
        <v>1</v>
      </c>
      <c r="E100" s="88">
        <v>0</v>
      </c>
      <c r="F100" s="88">
        <v>0</v>
      </c>
      <c r="G100">
        <f t="shared" si="3"/>
        <v>9</v>
      </c>
      <c r="H100" s="4" t="s">
        <v>47</v>
      </c>
      <c r="I100" s="20" t="s">
        <v>10</v>
      </c>
    </row>
    <row r="101" spans="1:9" x14ac:dyDescent="0.35">
      <c r="A101" s="15" t="s">
        <v>169</v>
      </c>
      <c r="B101" s="90">
        <v>6</v>
      </c>
      <c r="C101" s="88">
        <v>8</v>
      </c>
      <c r="D101" s="88">
        <v>1</v>
      </c>
      <c r="E101" s="88">
        <v>0</v>
      </c>
      <c r="F101" s="88">
        <v>0</v>
      </c>
      <c r="G101">
        <f t="shared" si="3"/>
        <v>9</v>
      </c>
      <c r="H101" s="4" t="s">
        <v>47</v>
      </c>
      <c r="I101" s="20" t="s">
        <v>10</v>
      </c>
    </row>
    <row r="102" spans="1:9" x14ac:dyDescent="0.35">
      <c r="A102" s="15" t="s">
        <v>170</v>
      </c>
      <c r="B102" s="90">
        <v>6</v>
      </c>
      <c r="C102" s="88">
        <v>8</v>
      </c>
      <c r="D102" s="88">
        <v>1</v>
      </c>
      <c r="E102" s="88">
        <v>0</v>
      </c>
      <c r="F102" s="88">
        <v>0</v>
      </c>
      <c r="G102">
        <f t="shared" si="3"/>
        <v>9</v>
      </c>
      <c r="H102" s="4" t="s">
        <v>47</v>
      </c>
      <c r="I102" s="20" t="s">
        <v>10</v>
      </c>
    </row>
    <row r="103" spans="1:9" x14ac:dyDescent="0.35">
      <c r="A103" s="15" t="s">
        <v>171</v>
      </c>
      <c r="B103" s="90">
        <v>5</v>
      </c>
      <c r="C103" s="88">
        <v>8</v>
      </c>
      <c r="D103" s="88">
        <v>1</v>
      </c>
      <c r="E103" s="88">
        <v>0</v>
      </c>
      <c r="F103" s="88">
        <v>0</v>
      </c>
      <c r="G103">
        <f t="shared" si="3"/>
        <v>9</v>
      </c>
      <c r="H103" s="4" t="s">
        <v>47</v>
      </c>
      <c r="I103" s="20" t="s">
        <v>10</v>
      </c>
    </row>
    <row r="104" spans="1:9" x14ac:dyDescent="0.35">
      <c r="A104" s="11" t="s">
        <v>172</v>
      </c>
      <c r="B104" s="90">
        <v>6</v>
      </c>
      <c r="C104" s="88">
        <v>8</v>
      </c>
      <c r="D104" s="88">
        <v>1</v>
      </c>
      <c r="E104" s="88">
        <v>0</v>
      </c>
      <c r="F104" s="88">
        <v>0</v>
      </c>
      <c r="G104">
        <f t="shared" si="3"/>
        <v>9</v>
      </c>
      <c r="H104" s="4" t="s">
        <v>47</v>
      </c>
      <c r="I104" s="20" t="s">
        <v>10</v>
      </c>
    </row>
    <row r="105" spans="1:9" x14ac:dyDescent="0.35">
      <c r="A105" s="15" t="s">
        <v>173</v>
      </c>
      <c r="B105" s="90">
        <v>8</v>
      </c>
      <c r="C105" s="88">
        <v>8</v>
      </c>
      <c r="D105" s="88">
        <v>1</v>
      </c>
      <c r="E105" s="88">
        <v>0</v>
      </c>
      <c r="F105" s="88">
        <v>0</v>
      </c>
      <c r="G105">
        <f t="shared" si="3"/>
        <v>9</v>
      </c>
      <c r="H105" s="4" t="s">
        <v>47</v>
      </c>
      <c r="I105" s="19" t="s">
        <v>58</v>
      </c>
    </row>
    <row r="106" spans="1:9" x14ac:dyDescent="0.35">
      <c r="A106" s="15" t="s">
        <v>174</v>
      </c>
      <c r="B106" s="90">
        <v>8</v>
      </c>
      <c r="C106" s="88">
        <v>8</v>
      </c>
      <c r="D106" s="88">
        <v>1</v>
      </c>
      <c r="E106" s="88">
        <v>0</v>
      </c>
      <c r="F106" s="88">
        <v>0</v>
      </c>
      <c r="G106">
        <f t="shared" si="3"/>
        <v>9</v>
      </c>
      <c r="H106" s="4" t="s">
        <v>47</v>
      </c>
      <c r="I106" s="19" t="s">
        <v>58</v>
      </c>
    </row>
    <row r="107" spans="1:9" x14ac:dyDescent="0.35">
      <c r="A107" s="15" t="s">
        <v>175</v>
      </c>
      <c r="B107" s="90">
        <v>6</v>
      </c>
      <c r="C107" s="88">
        <v>8</v>
      </c>
      <c r="D107" s="88">
        <v>1</v>
      </c>
      <c r="E107" s="88">
        <v>0</v>
      </c>
      <c r="F107" s="88">
        <v>0</v>
      </c>
      <c r="G107">
        <f t="shared" si="3"/>
        <v>9</v>
      </c>
      <c r="H107" s="4" t="s">
        <v>47</v>
      </c>
      <c r="I107" s="22" t="s">
        <v>13</v>
      </c>
    </row>
    <row r="108" spans="1:9" x14ac:dyDescent="0.35">
      <c r="A108" s="15" t="s">
        <v>176</v>
      </c>
      <c r="B108" s="90">
        <v>5</v>
      </c>
      <c r="C108" s="88">
        <v>8</v>
      </c>
      <c r="D108" s="88">
        <v>1</v>
      </c>
      <c r="E108" s="88">
        <v>0</v>
      </c>
      <c r="F108" s="88">
        <v>0</v>
      </c>
      <c r="G108">
        <f t="shared" si="3"/>
        <v>9</v>
      </c>
      <c r="H108" s="4" t="s">
        <v>47</v>
      </c>
      <c r="I108" s="22" t="s">
        <v>13</v>
      </c>
    </row>
    <row r="109" spans="1:9" x14ac:dyDescent="0.35">
      <c r="A109" s="15" t="s">
        <v>177</v>
      </c>
      <c r="B109" s="90">
        <v>5</v>
      </c>
      <c r="C109" s="88">
        <v>8</v>
      </c>
      <c r="D109" s="88">
        <v>1</v>
      </c>
      <c r="E109" s="88">
        <v>0</v>
      </c>
      <c r="F109" s="88">
        <v>0</v>
      </c>
      <c r="G109">
        <f t="shared" si="3"/>
        <v>9</v>
      </c>
      <c r="H109" s="4" t="s">
        <v>47</v>
      </c>
      <c r="I109" s="20" t="s">
        <v>10</v>
      </c>
    </row>
    <row r="110" spans="1:9" x14ac:dyDescent="0.35">
      <c r="A110" s="15" t="s">
        <v>178</v>
      </c>
      <c r="B110" s="90">
        <v>8</v>
      </c>
      <c r="C110" s="88">
        <v>8</v>
      </c>
      <c r="D110" s="88">
        <v>1</v>
      </c>
      <c r="E110" s="88">
        <v>0</v>
      </c>
      <c r="F110" s="88">
        <v>0</v>
      </c>
      <c r="G110">
        <f t="shared" si="3"/>
        <v>9</v>
      </c>
      <c r="H110" s="4" t="s">
        <v>47</v>
      </c>
      <c r="I110" s="20" t="s">
        <v>10</v>
      </c>
    </row>
    <row r="111" spans="1:9" x14ac:dyDescent="0.35">
      <c r="A111" s="15" t="s">
        <v>179</v>
      </c>
      <c r="B111" s="90">
        <v>5</v>
      </c>
      <c r="C111" s="88">
        <v>8</v>
      </c>
      <c r="D111" s="88">
        <v>1</v>
      </c>
      <c r="E111" s="88">
        <v>0</v>
      </c>
      <c r="F111" s="88">
        <v>0</v>
      </c>
      <c r="G111">
        <f t="shared" si="3"/>
        <v>9</v>
      </c>
      <c r="H111" s="4" t="s">
        <v>47</v>
      </c>
      <c r="I111" s="20" t="s">
        <v>10</v>
      </c>
    </row>
    <row r="112" spans="1:9" x14ac:dyDescent="0.35">
      <c r="A112" s="15" t="s">
        <v>180</v>
      </c>
      <c r="B112" s="90">
        <v>5</v>
      </c>
      <c r="C112" s="88">
        <v>8</v>
      </c>
      <c r="D112" s="88">
        <v>1</v>
      </c>
      <c r="E112" s="88">
        <v>0</v>
      </c>
      <c r="F112" s="88">
        <v>0</v>
      </c>
      <c r="G112">
        <f t="shared" si="3"/>
        <v>9</v>
      </c>
      <c r="H112" s="4" t="s">
        <v>47</v>
      </c>
      <c r="I112" s="24" t="s">
        <v>181</v>
      </c>
    </row>
    <row r="113" spans="1:11" x14ac:dyDescent="0.35">
      <c r="A113" s="15" t="s">
        <v>182</v>
      </c>
      <c r="B113" s="90">
        <v>6</v>
      </c>
      <c r="C113" s="88">
        <v>8</v>
      </c>
      <c r="D113" s="88">
        <v>1</v>
      </c>
      <c r="E113" s="88">
        <v>0</v>
      </c>
      <c r="F113" s="88">
        <v>0</v>
      </c>
      <c r="G113">
        <f t="shared" si="3"/>
        <v>9</v>
      </c>
      <c r="H113" s="4" t="s">
        <v>47</v>
      </c>
      <c r="I113" s="22" t="s">
        <v>13</v>
      </c>
    </row>
    <row r="114" spans="1:11" x14ac:dyDescent="0.35">
      <c r="A114" s="11" t="s">
        <v>183</v>
      </c>
      <c r="B114" s="90">
        <v>7</v>
      </c>
      <c r="C114" s="88">
        <v>8</v>
      </c>
      <c r="D114" s="88">
        <v>1</v>
      </c>
      <c r="E114" s="88">
        <v>0</v>
      </c>
      <c r="F114" s="88">
        <v>0</v>
      </c>
      <c r="G114">
        <f t="shared" si="3"/>
        <v>9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x14ac:dyDescent="0.35">
      <c r="A115" s="1" t="s">
        <v>184</v>
      </c>
      <c r="B115" s="90">
        <v>6</v>
      </c>
      <c r="C115" s="88">
        <v>8</v>
      </c>
      <c r="D115" s="88">
        <v>1</v>
      </c>
      <c r="E115" s="88">
        <v>0</v>
      </c>
      <c r="F115" s="88">
        <v>0</v>
      </c>
      <c r="G115">
        <f t="shared" si="3"/>
        <v>9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x14ac:dyDescent="0.35">
      <c r="A116" s="1" t="s">
        <v>185</v>
      </c>
      <c r="B116" s="90">
        <v>6</v>
      </c>
      <c r="C116" s="88">
        <v>8</v>
      </c>
      <c r="D116" s="88">
        <v>1</v>
      </c>
      <c r="E116" s="88">
        <v>0</v>
      </c>
      <c r="F116" s="88">
        <v>0</v>
      </c>
      <c r="G116">
        <f t="shared" si="3"/>
        <v>9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x14ac:dyDescent="0.35">
      <c r="A117" s="1" t="s">
        <v>186</v>
      </c>
      <c r="B117" s="90">
        <v>6</v>
      </c>
      <c r="C117" s="88">
        <v>8</v>
      </c>
      <c r="D117" s="88">
        <v>1</v>
      </c>
      <c r="E117" s="88">
        <v>0</v>
      </c>
      <c r="F117" s="88">
        <v>0</v>
      </c>
      <c r="G117">
        <f t="shared" si="3"/>
        <v>9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x14ac:dyDescent="0.35">
      <c r="A118" s="1" t="s">
        <v>188</v>
      </c>
      <c r="B118" s="90">
        <v>7</v>
      </c>
      <c r="C118" s="88">
        <v>8</v>
      </c>
      <c r="D118" s="88">
        <v>1</v>
      </c>
      <c r="E118" s="88">
        <v>0</v>
      </c>
      <c r="F118" s="88">
        <v>0</v>
      </c>
      <c r="G118">
        <f t="shared" si="3"/>
        <v>9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x14ac:dyDescent="0.35">
      <c r="A119" s="1" t="s">
        <v>190</v>
      </c>
      <c r="B119" s="90">
        <v>4</v>
      </c>
      <c r="C119" s="88">
        <v>8</v>
      </c>
      <c r="D119" s="88">
        <v>1</v>
      </c>
      <c r="E119" s="88">
        <v>0</v>
      </c>
      <c r="F119" s="88">
        <v>0</v>
      </c>
      <c r="G119">
        <f t="shared" si="3"/>
        <v>9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ht="15" thickBot="1" x14ac:dyDescent="0.4">
      <c r="A120" s="16" t="s">
        <v>192</v>
      </c>
      <c r="B120" s="119">
        <v>3</v>
      </c>
      <c r="C120" s="2">
        <v>8</v>
      </c>
      <c r="D120" s="2">
        <v>1</v>
      </c>
      <c r="E120" s="2">
        <v>0</v>
      </c>
      <c r="F120" s="2">
        <v>0</v>
      </c>
      <c r="G120">
        <f t="shared" si="3"/>
        <v>9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ht="15" thickBot="1" x14ac:dyDescent="0.4">
      <c r="A121" s="15" t="s">
        <v>195</v>
      </c>
      <c r="B121" s="115"/>
      <c r="C121" s="101">
        <f>SUM(C5:C120)</f>
        <v>13597</v>
      </c>
      <c r="D121" s="102">
        <f>SUM(D5:D120)</f>
        <v>1137</v>
      </c>
      <c r="E121" s="102">
        <f>SUM(E5:E120)</f>
        <v>122</v>
      </c>
      <c r="F121" s="103">
        <f>SUM(F5:F120)</f>
        <v>132</v>
      </c>
      <c r="G121">
        <f t="shared" ref="G121:G152" si="4">SUM(F121,D121,C121)</f>
        <v>14866</v>
      </c>
    </row>
  </sheetData>
  <pageMargins left="0.7" right="0.7" top="0.96875" bottom="0.75" header="0.3" footer="0.3"/>
  <pageSetup scale="26" orientation="landscape" horizontalDpi="90" verticalDpi="90" r:id="rId1"/>
  <headerFooter>
    <oddHeader>&amp;C
ATTACHMENT B - Bid Form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C6240-E855-4BEA-AA94-A8D065B73445}">
  <dimension ref="A3:D128"/>
  <sheetViews>
    <sheetView zoomScaleNormal="100" workbookViewId="0">
      <selection activeCell="B13" sqref="B13"/>
    </sheetView>
  </sheetViews>
  <sheetFormatPr defaultRowHeight="14.5" x14ac:dyDescent="0.35"/>
  <cols>
    <col min="1" max="1" width="74.7265625" customWidth="1"/>
    <col min="2" max="2" width="27.7265625" style="4" customWidth="1"/>
    <col min="3" max="3" width="12.26953125" customWidth="1"/>
    <col min="4" max="4" width="15.1796875" customWidth="1"/>
  </cols>
  <sheetData>
    <row r="3" spans="1:4" ht="15" thickBot="1" x14ac:dyDescent="0.4">
      <c r="A3" s="27" t="s">
        <v>71</v>
      </c>
      <c r="B3" s="6" t="s">
        <v>256</v>
      </c>
      <c r="C3" s="6"/>
      <c r="D3" s="6"/>
    </row>
    <row r="4" spans="1:4" x14ac:dyDescent="0.35">
      <c r="A4" s="11"/>
      <c r="C4" s="9"/>
      <c r="D4" s="1"/>
    </row>
    <row r="5" spans="1:4" x14ac:dyDescent="0.35">
      <c r="A5" s="11" t="s">
        <v>73</v>
      </c>
      <c r="B5" s="4">
        <v>12</v>
      </c>
    </row>
    <row r="6" spans="1:4" x14ac:dyDescent="0.35">
      <c r="A6" s="11" t="s">
        <v>74</v>
      </c>
      <c r="B6" s="4">
        <v>12</v>
      </c>
    </row>
    <row r="7" spans="1:4" x14ac:dyDescent="0.35">
      <c r="A7" s="11" t="s">
        <v>75</v>
      </c>
      <c r="B7" s="4">
        <v>12</v>
      </c>
    </row>
    <row r="8" spans="1:4" x14ac:dyDescent="0.35">
      <c r="A8" s="11" t="s">
        <v>76</v>
      </c>
      <c r="B8" s="4">
        <v>12</v>
      </c>
    </row>
    <row r="9" spans="1:4" x14ac:dyDescent="0.35">
      <c r="A9" s="11" t="s">
        <v>77</v>
      </c>
      <c r="B9" s="4">
        <v>12</v>
      </c>
    </row>
    <row r="10" spans="1:4" x14ac:dyDescent="0.35">
      <c r="A10" s="11" t="s">
        <v>78</v>
      </c>
      <c r="B10" s="4">
        <v>12</v>
      </c>
    </row>
    <row r="11" spans="1:4" x14ac:dyDescent="0.35">
      <c r="A11" s="11" t="s">
        <v>79</v>
      </c>
      <c r="B11" s="4">
        <v>12</v>
      </c>
    </row>
    <row r="12" spans="1:4" x14ac:dyDescent="0.35">
      <c r="A12" s="11" t="s">
        <v>80</v>
      </c>
      <c r="B12" s="4">
        <v>12</v>
      </c>
    </row>
    <row r="13" spans="1:4" x14ac:dyDescent="0.35">
      <c r="A13" s="11" t="s">
        <v>81</v>
      </c>
      <c r="B13" s="4">
        <v>12</v>
      </c>
    </row>
    <row r="14" spans="1:4" x14ac:dyDescent="0.35">
      <c r="A14" s="11" t="s">
        <v>82</v>
      </c>
      <c r="B14" s="4">
        <v>12</v>
      </c>
    </row>
    <row r="15" spans="1:4" x14ac:dyDescent="0.35">
      <c r="A15" s="11" t="s">
        <v>83</v>
      </c>
      <c r="B15" s="4">
        <v>12</v>
      </c>
    </row>
    <row r="16" spans="1:4" x14ac:dyDescent="0.35">
      <c r="A16" s="11" t="s">
        <v>84</v>
      </c>
      <c r="B16" s="4">
        <v>12</v>
      </c>
    </row>
    <row r="17" spans="1:2" x14ac:dyDescent="0.35">
      <c r="A17" s="11" t="s">
        <v>85</v>
      </c>
      <c r="B17" s="4">
        <v>12</v>
      </c>
    </row>
    <row r="18" spans="1:2" x14ac:dyDescent="0.35">
      <c r="A18" s="11" t="s">
        <v>86</v>
      </c>
      <c r="B18" s="4">
        <v>12</v>
      </c>
    </row>
    <row r="19" spans="1:2" x14ac:dyDescent="0.35">
      <c r="A19" s="11" t="s">
        <v>87</v>
      </c>
      <c r="B19" s="4">
        <v>12</v>
      </c>
    </row>
    <row r="20" spans="1:2" x14ac:dyDescent="0.35">
      <c r="A20" s="11" t="s">
        <v>88</v>
      </c>
      <c r="B20" s="32">
        <v>12</v>
      </c>
    </row>
    <row r="21" spans="1:2" x14ac:dyDescent="0.35">
      <c r="A21" s="11" t="s">
        <v>89</v>
      </c>
      <c r="B21" s="32">
        <v>12</v>
      </c>
    </row>
    <row r="22" spans="1:2" x14ac:dyDescent="0.35">
      <c r="A22" s="11" t="s">
        <v>90</v>
      </c>
      <c r="B22" s="32">
        <v>12</v>
      </c>
    </row>
    <row r="23" spans="1:2" x14ac:dyDescent="0.35">
      <c r="A23" s="11" t="s">
        <v>91</v>
      </c>
      <c r="B23" s="32">
        <v>12</v>
      </c>
    </row>
    <row r="24" spans="1:2" x14ac:dyDescent="0.35">
      <c r="A24" s="11" t="s">
        <v>92</v>
      </c>
      <c r="B24" s="32">
        <v>12</v>
      </c>
    </row>
    <row r="25" spans="1:2" x14ac:dyDescent="0.35">
      <c r="A25" s="11" t="s">
        <v>93</v>
      </c>
      <c r="B25" s="32">
        <v>12</v>
      </c>
    </row>
    <row r="26" spans="1:2" x14ac:dyDescent="0.35">
      <c r="A26" s="11" t="s">
        <v>94</v>
      </c>
      <c r="B26" s="32">
        <v>12</v>
      </c>
    </row>
    <row r="27" spans="1:2" x14ac:dyDescent="0.35">
      <c r="A27" s="11" t="s">
        <v>52</v>
      </c>
      <c r="B27" s="32">
        <v>12</v>
      </c>
    </row>
    <row r="28" spans="1:2" x14ac:dyDescent="0.35">
      <c r="A28" s="11" t="s">
        <v>95</v>
      </c>
      <c r="B28" s="32">
        <v>12</v>
      </c>
    </row>
    <row r="29" spans="1:2" x14ac:dyDescent="0.35">
      <c r="A29" s="11" t="s">
        <v>96</v>
      </c>
      <c r="B29" s="32">
        <v>12</v>
      </c>
    </row>
    <row r="30" spans="1:2" x14ac:dyDescent="0.35">
      <c r="A30" s="11" t="s">
        <v>97</v>
      </c>
      <c r="B30" s="32">
        <v>12</v>
      </c>
    </row>
    <row r="31" spans="1:2" x14ac:dyDescent="0.35">
      <c r="A31" s="11" t="s">
        <v>98</v>
      </c>
      <c r="B31" s="32">
        <v>12</v>
      </c>
    </row>
    <row r="32" spans="1:2" x14ac:dyDescent="0.35">
      <c r="A32" s="11" t="s">
        <v>99</v>
      </c>
      <c r="B32" s="32">
        <v>12</v>
      </c>
    </row>
    <row r="33" spans="1:2" ht="29" x14ac:dyDescent="0.35">
      <c r="A33" s="15" t="s">
        <v>100</v>
      </c>
      <c r="B33" s="32">
        <v>12</v>
      </c>
    </row>
    <row r="34" spans="1:2" x14ac:dyDescent="0.35">
      <c r="A34" s="11" t="s">
        <v>101</v>
      </c>
      <c r="B34" s="32">
        <v>110</v>
      </c>
    </row>
    <row r="35" spans="1:2" x14ac:dyDescent="0.35">
      <c r="A35" s="11" t="s">
        <v>102</v>
      </c>
      <c r="B35" s="32">
        <v>12</v>
      </c>
    </row>
    <row r="36" spans="1:2" x14ac:dyDescent="0.35">
      <c r="A36" s="11" t="s">
        <v>103</v>
      </c>
      <c r="B36" s="32">
        <v>12</v>
      </c>
    </row>
    <row r="37" spans="1:2" x14ac:dyDescent="0.35">
      <c r="A37" s="11" t="s">
        <v>104</v>
      </c>
      <c r="B37" s="32">
        <v>144</v>
      </c>
    </row>
    <row r="38" spans="1:2" x14ac:dyDescent="0.35">
      <c r="A38" s="11" t="s">
        <v>259</v>
      </c>
      <c r="B38" s="32">
        <v>542</v>
      </c>
    </row>
    <row r="39" spans="1:2" x14ac:dyDescent="0.35">
      <c r="A39" s="11" t="s">
        <v>260</v>
      </c>
      <c r="B39" s="32">
        <v>1138</v>
      </c>
    </row>
    <row r="40" spans="1:2" x14ac:dyDescent="0.35">
      <c r="A40" s="15" t="s">
        <v>105</v>
      </c>
      <c r="B40" s="32">
        <v>12</v>
      </c>
    </row>
    <row r="41" spans="1:2" x14ac:dyDescent="0.35">
      <c r="A41" s="11" t="s">
        <v>106</v>
      </c>
      <c r="B41" s="32">
        <v>708</v>
      </c>
    </row>
    <row r="42" spans="1:2" x14ac:dyDescent="0.35">
      <c r="A42" s="11" t="s">
        <v>108</v>
      </c>
      <c r="B42" s="32">
        <v>296</v>
      </c>
    </row>
    <row r="43" spans="1:2" x14ac:dyDescent="0.35">
      <c r="A43" s="11" t="s">
        <v>261</v>
      </c>
      <c r="B43" s="32">
        <v>5897</v>
      </c>
    </row>
    <row r="44" spans="1:2" x14ac:dyDescent="0.35">
      <c r="A44" s="11" t="s">
        <v>109</v>
      </c>
      <c r="B44" s="32">
        <v>34</v>
      </c>
    </row>
    <row r="45" spans="1:2" x14ac:dyDescent="0.35">
      <c r="A45" s="11" t="s">
        <v>110</v>
      </c>
      <c r="B45" s="32">
        <v>5485</v>
      </c>
    </row>
    <row r="46" spans="1:2" x14ac:dyDescent="0.35">
      <c r="A46" s="15" t="s">
        <v>262</v>
      </c>
      <c r="B46" s="32">
        <v>12</v>
      </c>
    </row>
    <row r="47" spans="1:2" x14ac:dyDescent="0.35">
      <c r="A47" s="11" t="s">
        <v>111</v>
      </c>
      <c r="B47" s="32">
        <v>2313</v>
      </c>
    </row>
    <row r="48" spans="1:2" x14ac:dyDescent="0.35">
      <c r="A48" s="15" t="s">
        <v>112</v>
      </c>
      <c r="B48" s="32">
        <v>24</v>
      </c>
    </row>
    <row r="49" spans="1:2" x14ac:dyDescent="0.35">
      <c r="A49" s="15" t="s">
        <v>113</v>
      </c>
      <c r="B49" s="32">
        <v>12</v>
      </c>
    </row>
    <row r="50" spans="1:2" x14ac:dyDescent="0.35">
      <c r="A50" s="15" t="s">
        <v>114</v>
      </c>
      <c r="B50" s="32">
        <v>12</v>
      </c>
    </row>
    <row r="51" spans="1:2" x14ac:dyDescent="0.35">
      <c r="A51" s="11" t="s">
        <v>115</v>
      </c>
      <c r="B51" s="32">
        <v>12</v>
      </c>
    </row>
    <row r="52" spans="1:2" x14ac:dyDescent="0.35">
      <c r="A52" s="15" t="s">
        <v>116</v>
      </c>
      <c r="B52" s="32">
        <v>87</v>
      </c>
    </row>
    <row r="53" spans="1:2" x14ac:dyDescent="0.35">
      <c r="A53" s="11" t="s">
        <v>117</v>
      </c>
      <c r="B53" s="32">
        <v>915</v>
      </c>
    </row>
    <row r="54" spans="1:2" x14ac:dyDescent="0.35">
      <c r="A54" s="11" t="s">
        <v>118</v>
      </c>
      <c r="B54" s="32">
        <v>12</v>
      </c>
    </row>
    <row r="55" spans="1:2" x14ac:dyDescent="0.35">
      <c r="A55" s="11" t="s">
        <v>263</v>
      </c>
      <c r="B55" s="32">
        <v>12</v>
      </c>
    </row>
    <row r="56" spans="1:2" x14ac:dyDescent="0.35">
      <c r="A56" s="11" t="s">
        <v>264</v>
      </c>
      <c r="B56" s="32">
        <v>12</v>
      </c>
    </row>
    <row r="57" spans="1:2" x14ac:dyDescent="0.35">
      <c r="A57" s="11" t="s">
        <v>119</v>
      </c>
      <c r="B57" s="32">
        <v>12</v>
      </c>
    </row>
    <row r="58" spans="1:2" x14ac:dyDescent="0.35">
      <c r="A58" s="11" t="s">
        <v>120</v>
      </c>
      <c r="B58" s="32">
        <v>25</v>
      </c>
    </row>
    <row r="59" spans="1:2" x14ac:dyDescent="0.35">
      <c r="A59" s="11" t="s">
        <v>121</v>
      </c>
      <c r="B59" s="32">
        <v>17</v>
      </c>
    </row>
    <row r="60" spans="1:2" x14ac:dyDescent="0.35">
      <c r="A60" s="15" t="s">
        <v>122</v>
      </c>
      <c r="B60" s="32">
        <v>12</v>
      </c>
    </row>
    <row r="61" spans="1:2" x14ac:dyDescent="0.35">
      <c r="A61" s="11" t="s">
        <v>123</v>
      </c>
      <c r="B61" s="32">
        <v>2065</v>
      </c>
    </row>
    <row r="62" spans="1:2" x14ac:dyDescent="0.35">
      <c r="A62" s="11" t="s">
        <v>124</v>
      </c>
      <c r="B62" s="32">
        <v>9498</v>
      </c>
    </row>
    <row r="63" spans="1:2" x14ac:dyDescent="0.35">
      <c r="A63" s="15" t="s">
        <v>125</v>
      </c>
      <c r="B63" s="32">
        <v>12</v>
      </c>
    </row>
    <row r="64" spans="1:2" x14ac:dyDescent="0.35">
      <c r="A64" s="15" t="s">
        <v>126</v>
      </c>
      <c r="B64" s="32">
        <v>12</v>
      </c>
    </row>
    <row r="65" spans="1:2" x14ac:dyDescent="0.35">
      <c r="A65" s="15" t="s">
        <v>265</v>
      </c>
      <c r="B65" s="32">
        <v>12</v>
      </c>
    </row>
    <row r="66" spans="1:2" x14ac:dyDescent="0.35">
      <c r="A66" s="11" t="s">
        <v>266</v>
      </c>
      <c r="B66" s="32">
        <v>12</v>
      </c>
    </row>
    <row r="67" spans="1:2" x14ac:dyDescent="0.35">
      <c r="A67" s="11" t="s">
        <v>128</v>
      </c>
      <c r="B67" s="32">
        <v>12</v>
      </c>
    </row>
    <row r="68" spans="1:2" x14ac:dyDescent="0.35">
      <c r="A68" s="11" t="s">
        <v>129</v>
      </c>
      <c r="B68" s="32">
        <v>12</v>
      </c>
    </row>
    <row r="69" spans="1:2" x14ac:dyDescent="0.35">
      <c r="A69" s="11" t="s">
        <v>130</v>
      </c>
      <c r="B69" s="32">
        <v>12</v>
      </c>
    </row>
    <row r="70" spans="1:2" x14ac:dyDescent="0.35">
      <c r="A70" s="11" t="s">
        <v>131</v>
      </c>
      <c r="B70" s="32">
        <v>12</v>
      </c>
    </row>
    <row r="71" spans="1:2" x14ac:dyDescent="0.35">
      <c r="A71" s="11" t="s">
        <v>132</v>
      </c>
      <c r="B71" s="32">
        <v>12</v>
      </c>
    </row>
    <row r="72" spans="1:2" x14ac:dyDescent="0.35">
      <c r="A72" s="11" t="s">
        <v>133</v>
      </c>
      <c r="B72" s="32">
        <v>12</v>
      </c>
    </row>
    <row r="73" spans="1:2" x14ac:dyDescent="0.35">
      <c r="A73" s="11" t="s">
        <v>134</v>
      </c>
      <c r="B73" s="32">
        <v>12</v>
      </c>
    </row>
    <row r="74" spans="1:2" x14ac:dyDescent="0.35">
      <c r="A74" s="11" t="s">
        <v>135</v>
      </c>
      <c r="B74" s="32">
        <v>12</v>
      </c>
    </row>
    <row r="75" spans="1:2" x14ac:dyDescent="0.35">
      <c r="A75" s="11" t="s">
        <v>136</v>
      </c>
      <c r="B75" s="32">
        <v>12</v>
      </c>
    </row>
    <row r="76" spans="1:2" x14ac:dyDescent="0.35">
      <c r="A76" s="11" t="s">
        <v>137</v>
      </c>
      <c r="B76" s="32">
        <v>12</v>
      </c>
    </row>
    <row r="77" spans="1:2" x14ac:dyDescent="0.35">
      <c r="A77" s="11" t="s">
        <v>138</v>
      </c>
      <c r="B77" s="32">
        <v>12</v>
      </c>
    </row>
    <row r="78" spans="1:2" x14ac:dyDescent="0.35">
      <c r="A78" s="11" t="s">
        <v>139</v>
      </c>
      <c r="B78" s="32">
        <v>12</v>
      </c>
    </row>
    <row r="79" spans="1:2" x14ac:dyDescent="0.35">
      <c r="A79" s="11" t="s">
        <v>140</v>
      </c>
      <c r="B79" s="32">
        <v>12</v>
      </c>
    </row>
    <row r="80" spans="1:2" x14ac:dyDescent="0.35">
      <c r="A80" s="11" t="s">
        <v>141</v>
      </c>
      <c r="B80" s="32">
        <v>12</v>
      </c>
    </row>
    <row r="81" spans="1:2" x14ac:dyDescent="0.35">
      <c r="A81" s="11" t="s">
        <v>142</v>
      </c>
      <c r="B81" s="32">
        <v>12</v>
      </c>
    </row>
    <row r="82" spans="1:2" x14ac:dyDescent="0.35">
      <c r="A82" s="11" t="s">
        <v>143</v>
      </c>
      <c r="B82" s="32">
        <v>12</v>
      </c>
    </row>
    <row r="83" spans="1:2" x14ac:dyDescent="0.35">
      <c r="A83" s="11" t="s">
        <v>144</v>
      </c>
      <c r="B83" s="32">
        <v>12</v>
      </c>
    </row>
    <row r="84" spans="1:2" x14ac:dyDescent="0.35">
      <c r="A84" s="11" t="s">
        <v>145</v>
      </c>
      <c r="B84" s="32">
        <v>12</v>
      </c>
    </row>
    <row r="85" spans="1:2" x14ac:dyDescent="0.35">
      <c r="A85" s="11" t="s">
        <v>146</v>
      </c>
      <c r="B85" s="32">
        <v>12</v>
      </c>
    </row>
    <row r="86" spans="1:2" x14ac:dyDescent="0.35">
      <c r="A86" s="11" t="s">
        <v>147</v>
      </c>
      <c r="B86" s="32">
        <v>12</v>
      </c>
    </row>
    <row r="87" spans="1:2" x14ac:dyDescent="0.35">
      <c r="A87" s="11" t="s">
        <v>148</v>
      </c>
      <c r="B87" s="32">
        <v>12</v>
      </c>
    </row>
    <row r="88" spans="1:2" x14ac:dyDescent="0.35">
      <c r="A88" s="11" t="s">
        <v>149</v>
      </c>
      <c r="B88" s="32">
        <v>12</v>
      </c>
    </row>
    <row r="89" spans="1:2" x14ac:dyDescent="0.35">
      <c r="A89" s="11" t="s">
        <v>150</v>
      </c>
      <c r="B89" s="32">
        <v>16</v>
      </c>
    </row>
    <row r="90" spans="1:2" x14ac:dyDescent="0.35">
      <c r="A90" s="11" t="s">
        <v>151</v>
      </c>
      <c r="B90" s="4">
        <v>12</v>
      </c>
    </row>
    <row r="91" spans="1:2" x14ac:dyDescent="0.35">
      <c r="A91" s="11" t="s">
        <v>152</v>
      </c>
      <c r="B91" s="4">
        <v>12</v>
      </c>
    </row>
    <row r="92" spans="1:2" x14ac:dyDescent="0.35">
      <c r="A92" s="11" t="s">
        <v>153</v>
      </c>
      <c r="B92" s="4">
        <v>12</v>
      </c>
    </row>
    <row r="93" spans="1:2" x14ac:dyDescent="0.35">
      <c r="A93" s="11" t="s">
        <v>154</v>
      </c>
      <c r="B93" s="4">
        <v>12</v>
      </c>
    </row>
    <row r="94" spans="1:2" x14ac:dyDescent="0.35">
      <c r="A94" s="11" t="s">
        <v>155</v>
      </c>
      <c r="B94" s="4">
        <v>12</v>
      </c>
    </row>
    <row r="95" spans="1:2" x14ac:dyDescent="0.35">
      <c r="A95" s="11" t="s">
        <v>156</v>
      </c>
      <c r="B95" s="4">
        <v>12</v>
      </c>
    </row>
    <row r="96" spans="1:2" x14ac:dyDescent="0.35">
      <c r="A96" s="11" t="s">
        <v>157</v>
      </c>
      <c r="B96" s="4">
        <v>12</v>
      </c>
    </row>
    <row r="97" spans="1:2" x14ac:dyDescent="0.35">
      <c r="A97" s="11" t="s">
        <v>158</v>
      </c>
      <c r="B97" s="4">
        <v>12</v>
      </c>
    </row>
    <row r="98" spans="1:2" x14ac:dyDescent="0.35">
      <c r="A98" s="11" t="s">
        <v>159</v>
      </c>
      <c r="B98" s="4">
        <v>12</v>
      </c>
    </row>
    <row r="99" spans="1:2" x14ac:dyDescent="0.35">
      <c r="A99" s="11" t="s">
        <v>160</v>
      </c>
      <c r="B99" s="4">
        <v>12</v>
      </c>
    </row>
    <row r="100" spans="1:2" x14ac:dyDescent="0.35">
      <c r="A100" s="11" t="s">
        <v>161</v>
      </c>
      <c r="B100" s="4">
        <v>12</v>
      </c>
    </row>
    <row r="101" spans="1:2" x14ac:dyDescent="0.35">
      <c r="A101" s="11" t="s">
        <v>162</v>
      </c>
      <c r="B101" s="4">
        <v>12</v>
      </c>
    </row>
    <row r="102" spans="1:2" x14ac:dyDescent="0.35">
      <c r="A102" s="11" t="s">
        <v>163</v>
      </c>
      <c r="B102" s="4">
        <v>12</v>
      </c>
    </row>
    <row r="103" spans="1:2" x14ac:dyDescent="0.35">
      <c r="A103" s="11" t="s">
        <v>164</v>
      </c>
      <c r="B103" s="4">
        <v>12</v>
      </c>
    </row>
    <row r="104" spans="1:2" x14ac:dyDescent="0.35">
      <c r="A104" s="11" t="s">
        <v>165</v>
      </c>
      <c r="B104" s="4">
        <v>12</v>
      </c>
    </row>
    <row r="105" spans="1:2" x14ac:dyDescent="0.35">
      <c r="A105" s="11" t="s">
        <v>166</v>
      </c>
      <c r="B105" s="4">
        <v>12</v>
      </c>
    </row>
    <row r="106" spans="1:2" x14ac:dyDescent="0.35">
      <c r="A106" t="s">
        <v>167</v>
      </c>
      <c r="B106" s="4">
        <v>12</v>
      </c>
    </row>
    <row r="107" spans="1:2" x14ac:dyDescent="0.35">
      <c r="A107" s="11" t="s">
        <v>168</v>
      </c>
      <c r="B107" s="4">
        <v>12</v>
      </c>
    </row>
    <row r="108" spans="1:2" x14ac:dyDescent="0.35">
      <c r="A108" s="15" t="s">
        <v>169</v>
      </c>
      <c r="B108" s="4">
        <v>12</v>
      </c>
    </row>
    <row r="109" spans="1:2" x14ac:dyDescent="0.35">
      <c r="A109" s="15" t="s">
        <v>170</v>
      </c>
      <c r="B109" s="4">
        <v>12</v>
      </c>
    </row>
    <row r="110" spans="1:2" x14ac:dyDescent="0.35">
      <c r="A110" s="15" t="s">
        <v>171</v>
      </c>
      <c r="B110" s="4">
        <v>12</v>
      </c>
    </row>
    <row r="111" spans="1:2" x14ac:dyDescent="0.35">
      <c r="A111" s="11" t="s">
        <v>172</v>
      </c>
      <c r="B111" s="4">
        <v>12</v>
      </c>
    </row>
    <row r="112" spans="1:2" x14ac:dyDescent="0.35">
      <c r="A112" s="15" t="s">
        <v>173</v>
      </c>
      <c r="B112" s="4">
        <v>12</v>
      </c>
    </row>
    <row r="113" spans="1:2" x14ac:dyDescent="0.35">
      <c r="A113" s="15" t="s">
        <v>174</v>
      </c>
      <c r="B113" s="4">
        <v>12</v>
      </c>
    </row>
    <row r="114" spans="1:2" x14ac:dyDescent="0.35">
      <c r="A114" s="15" t="s">
        <v>175</v>
      </c>
      <c r="B114" s="4">
        <v>12</v>
      </c>
    </row>
    <row r="115" spans="1:2" x14ac:dyDescent="0.35">
      <c r="A115" s="15" t="s">
        <v>176</v>
      </c>
      <c r="B115" s="4">
        <v>12</v>
      </c>
    </row>
    <row r="116" spans="1:2" x14ac:dyDescent="0.35">
      <c r="A116" s="15" t="s">
        <v>177</v>
      </c>
      <c r="B116" s="4">
        <v>12</v>
      </c>
    </row>
    <row r="117" spans="1:2" x14ac:dyDescent="0.35">
      <c r="A117" s="15" t="s">
        <v>178</v>
      </c>
      <c r="B117" s="4">
        <v>12</v>
      </c>
    </row>
    <row r="118" spans="1:2" x14ac:dyDescent="0.35">
      <c r="A118" s="15" t="s">
        <v>179</v>
      </c>
      <c r="B118" s="4">
        <v>12</v>
      </c>
    </row>
    <row r="119" spans="1:2" x14ac:dyDescent="0.35">
      <c r="A119" s="15" t="s">
        <v>180</v>
      </c>
      <c r="B119" s="4">
        <v>12</v>
      </c>
    </row>
    <row r="120" spans="1:2" x14ac:dyDescent="0.35">
      <c r="A120" s="15" t="s">
        <v>182</v>
      </c>
      <c r="B120" s="4">
        <v>12</v>
      </c>
    </row>
    <row r="121" spans="1:2" x14ac:dyDescent="0.35">
      <c r="A121" s="11" t="s">
        <v>183</v>
      </c>
      <c r="B121" s="4">
        <v>12</v>
      </c>
    </row>
    <row r="122" spans="1:2" x14ac:dyDescent="0.35">
      <c r="A122" s="1" t="s">
        <v>184</v>
      </c>
      <c r="B122" s="4">
        <v>12</v>
      </c>
    </row>
    <row r="123" spans="1:2" x14ac:dyDescent="0.35">
      <c r="A123" s="1" t="s">
        <v>185</v>
      </c>
      <c r="B123" s="4">
        <v>12</v>
      </c>
    </row>
    <row r="124" spans="1:2" x14ac:dyDescent="0.35">
      <c r="A124" s="1" t="s">
        <v>186</v>
      </c>
      <c r="B124" s="4">
        <v>12</v>
      </c>
    </row>
    <row r="125" spans="1:2" x14ac:dyDescent="0.35">
      <c r="A125" s="1" t="s">
        <v>188</v>
      </c>
      <c r="B125" s="4">
        <v>12</v>
      </c>
    </row>
    <row r="126" spans="1:2" x14ac:dyDescent="0.35">
      <c r="A126" s="1" t="s">
        <v>190</v>
      </c>
      <c r="B126" s="4">
        <v>12</v>
      </c>
    </row>
    <row r="127" spans="1:2" ht="15" thickBot="1" x14ac:dyDescent="0.4">
      <c r="A127" s="16" t="s">
        <v>192</v>
      </c>
      <c r="B127" s="80">
        <v>12</v>
      </c>
    </row>
    <row r="128" spans="1:2" x14ac:dyDescent="0.35">
      <c r="B128" s="4">
        <f>SUM(B5:B127)</f>
        <v>30574</v>
      </c>
    </row>
  </sheetData>
  <sheetProtection algorithmName="SHA-512" hashValue="YzaPyt4BFaq/0d7ubHqPbzTQpVUWPZcxTcQXSV5pI1SFkQYJkFLlYMVVN8Dn8rZwFYhq6q70ysKy4QhCLoh16g==" saltValue="ambC8c6Q0pI4FNZuFyQE+A==" spinCount="100000" sheet="1" objects="1" scenarios="1"/>
  <pageMargins left="0.7" right="0.7" top="0.97916666666666663" bottom="0.75" header="0.3" footer="0.3"/>
  <pageSetup orientation="landscape" horizontalDpi="90" verticalDpi="90" r:id="rId1"/>
  <headerFooter>
    <oddHeader>&amp;C
ATTACHMENT B - Bid Form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3972-F377-4387-B2AF-F1CFB300609A}">
  <dimension ref="A2:F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20.179687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26953125" customWidth="1"/>
  </cols>
  <sheetData>
    <row r="2" spans="1:6" ht="15" customHeight="1" x14ac:dyDescent="0.35">
      <c r="A2" s="1" t="s">
        <v>270</v>
      </c>
    </row>
    <row r="3" spans="1:6" ht="29.5" thickBot="1" x14ac:dyDescent="0.4">
      <c r="A3" s="17" t="s">
        <v>71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</row>
    <row r="4" spans="1:6" ht="14.5" x14ac:dyDescent="0.35">
      <c r="A4" s="11"/>
      <c r="B4" s="88"/>
      <c r="C4" s="88"/>
      <c r="D4" s="88"/>
      <c r="E4" s="88"/>
      <c r="F4" s="88"/>
    </row>
    <row r="5" spans="1:6" s="43" customFormat="1" ht="14.5" x14ac:dyDescent="0.35">
      <c r="A5" s="44" t="s">
        <v>196</v>
      </c>
      <c r="B5" s="94">
        <v>5</v>
      </c>
      <c r="C5" s="93">
        <v>8</v>
      </c>
      <c r="D5" s="93">
        <v>1</v>
      </c>
      <c r="E5" s="93">
        <v>0</v>
      </c>
      <c r="F5" s="93">
        <v>0</v>
      </c>
    </row>
    <row r="6" spans="1:6" s="43" customFormat="1" ht="14.5" x14ac:dyDescent="0.35">
      <c r="A6" s="41" t="s">
        <v>197</v>
      </c>
      <c r="B6" s="94">
        <v>10</v>
      </c>
      <c r="C6" s="93">
        <v>466</v>
      </c>
      <c r="D6" s="93">
        <v>41</v>
      </c>
      <c r="E6" s="93">
        <v>5</v>
      </c>
      <c r="F6" s="93">
        <v>5</v>
      </c>
    </row>
    <row r="7" spans="1:6" s="43" customFormat="1" ht="14.5" x14ac:dyDescent="0.35">
      <c r="A7" s="41" t="s">
        <v>198</v>
      </c>
      <c r="B7" s="94">
        <v>30</v>
      </c>
      <c r="C7" s="93">
        <v>3980</v>
      </c>
      <c r="D7" s="93">
        <v>354</v>
      </c>
      <c r="E7" s="93">
        <v>44</v>
      </c>
      <c r="F7" s="93">
        <v>44</v>
      </c>
    </row>
    <row r="8" spans="1:6" s="43" customFormat="1" ht="29.25" customHeight="1" x14ac:dyDescent="0.35">
      <c r="A8" s="47" t="s">
        <v>199</v>
      </c>
      <c r="B8" s="94">
        <v>12</v>
      </c>
      <c r="C8" s="93">
        <v>3587</v>
      </c>
      <c r="D8" s="93">
        <v>319</v>
      </c>
      <c r="E8" s="93">
        <v>40</v>
      </c>
      <c r="F8" s="93">
        <v>40</v>
      </c>
    </row>
    <row r="9" spans="1:6" s="43" customFormat="1" ht="14.5" x14ac:dyDescent="0.35">
      <c r="A9" s="41" t="s">
        <v>200</v>
      </c>
      <c r="B9" s="94">
        <v>7</v>
      </c>
      <c r="C9" s="93">
        <v>1492</v>
      </c>
      <c r="D9" s="93">
        <v>133</v>
      </c>
      <c r="E9" s="93">
        <v>17</v>
      </c>
      <c r="F9" s="93">
        <v>17</v>
      </c>
    </row>
    <row r="10" spans="1:6" s="43" customFormat="1" ht="14.5" x14ac:dyDescent="0.35">
      <c r="A10" s="44" t="s">
        <v>201</v>
      </c>
      <c r="B10" s="94">
        <v>5</v>
      </c>
      <c r="C10" s="93">
        <v>8</v>
      </c>
      <c r="D10" s="93">
        <v>1</v>
      </c>
      <c r="E10" s="93">
        <v>0</v>
      </c>
      <c r="F10" s="93">
        <v>0</v>
      </c>
    </row>
    <row r="11" spans="1:6" s="43" customFormat="1" ht="14.5" x14ac:dyDescent="0.35">
      <c r="A11" s="44" t="s">
        <v>202</v>
      </c>
      <c r="B11" s="94">
        <v>5</v>
      </c>
      <c r="C11" s="93">
        <v>598</v>
      </c>
      <c r="D11" s="93">
        <v>53</v>
      </c>
      <c r="E11" s="93">
        <v>7</v>
      </c>
      <c r="F11" s="93">
        <v>7</v>
      </c>
    </row>
    <row r="12" spans="1:6" s="43" customFormat="1" ht="14.5" x14ac:dyDescent="0.35">
      <c r="A12" s="41" t="s">
        <v>203</v>
      </c>
      <c r="B12" s="94">
        <v>5</v>
      </c>
      <c r="C12" s="93">
        <v>8</v>
      </c>
      <c r="D12" s="93">
        <v>1</v>
      </c>
      <c r="E12" s="93">
        <v>0</v>
      </c>
      <c r="F12" s="93">
        <v>0</v>
      </c>
    </row>
    <row r="13" spans="1:6" s="43" customFormat="1" ht="14.5" x14ac:dyDescent="0.35">
      <c r="A13" s="41" t="s">
        <v>204</v>
      </c>
      <c r="B13" s="94">
        <v>19</v>
      </c>
      <c r="C13" s="93">
        <v>1317</v>
      </c>
      <c r="D13" s="93">
        <v>117</v>
      </c>
      <c r="E13" s="93">
        <v>15</v>
      </c>
      <c r="F13" s="93">
        <v>15</v>
      </c>
    </row>
    <row r="14" spans="1:6" s="43" customFormat="1" ht="14.5" x14ac:dyDescent="0.35">
      <c r="A14" s="41" t="s">
        <v>205</v>
      </c>
      <c r="B14" s="94">
        <v>13</v>
      </c>
      <c r="C14" s="93">
        <v>4902</v>
      </c>
      <c r="D14" s="93">
        <v>334</v>
      </c>
      <c r="E14" s="93">
        <v>34</v>
      </c>
      <c r="F14" s="93">
        <v>44</v>
      </c>
    </row>
    <row r="15" spans="1:6" s="43" customFormat="1" ht="14.5" x14ac:dyDescent="0.35">
      <c r="A15" s="44" t="s">
        <v>206</v>
      </c>
      <c r="B15" s="95">
        <v>5</v>
      </c>
      <c r="C15" s="93">
        <v>8</v>
      </c>
      <c r="D15" s="93">
        <v>1</v>
      </c>
      <c r="E15" s="93">
        <v>0</v>
      </c>
      <c r="F15" s="93">
        <v>0</v>
      </c>
    </row>
    <row r="16" spans="1:6" s="43" customFormat="1" thickBot="1" x14ac:dyDescent="0.4">
      <c r="A16" s="55" t="s">
        <v>207</v>
      </c>
      <c r="B16" s="95">
        <v>5</v>
      </c>
      <c r="C16" s="105">
        <v>8</v>
      </c>
      <c r="D16" s="106">
        <v>1</v>
      </c>
      <c r="E16" s="106">
        <v>0</v>
      </c>
      <c r="F16" s="106">
        <v>0</v>
      </c>
    </row>
    <row r="17" spans="1:6" thickBot="1" x14ac:dyDescent="0.4">
      <c r="A17" s="15" t="s">
        <v>195</v>
      </c>
      <c r="B17" s="115"/>
      <c r="C17" s="101">
        <f>SUM(C5:C16)</f>
        <v>16382</v>
      </c>
      <c r="D17" s="102">
        <f>SUM(D5:D16)</f>
        <v>1356</v>
      </c>
      <c r="E17" s="102">
        <f>SUM(E5:E16)</f>
        <v>162</v>
      </c>
      <c r="F17" s="103">
        <f>SUM(F5:F16)</f>
        <v>172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31DD-8815-41A0-B9EA-35D88E5CA740}">
  <sheetPr>
    <pageSetUpPr fitToPage="1"/>
  </sheetPr>
  <dimension ref="A2:F123"/>
  <sheetViews>
    <sheetView zoomScale="90" zoomScaleNormal="90" workbookViewId="0">
      <selection activeCell="B121" sqref="B121"/>
    </sheetView>
  </sheetViews>
  <sheetFormatPr defaultColWidth="9.1796875" defaultRowHeight="15" customHeight="1" x14ac:dyDescent="0.35"/>
  <cols>
    <col min="1" max="1" width="82.269531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</cols>
  <sheetData>
    <row r="2" spans="1:6" ht="15" customHeight="1" thickBot="1" x14ac:dyDescent="0.4">
      <c r="A2" s="1" t="s">
        <v>271</v>
      </c>
    </row>
    <row r="3" spans="1:6" ht="29.5" thickBot="1" x14ac:dyDescent="0.4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</row>
    <row r="4" spans="1:6" ht="14.5" x14ac:dyDescent="0.35">
      <c r="A4" s="11"/>
      <c r="C4" s="18"/>
      <c r="D4" s="18"/>
      <c r="E4" s="18"/>
      <c r="F4" s="18"/>
    </row>
    <row r="5" spans="1:6" ht="14.5" x14ac:dyDescent="0.35">
      <c r="A5" s="11" t="s">
        <v>73</v>
      </c>
      <c r="B5" s="90">
        <v>1</v>
      </c>
      <c r="C5" s="88">
        <v>3</v>
      </c>
      <c r="D5" s="88">
        <v>0</v>
      </c>
      <c r="E5" s="88">
        <v>0</v>
      </c>
      <c r="F5" s="88">
        <v>0</v>
      </c>
    </row>
    <row r="6" spans="1:6" ht="14.5" x14ac:dyDescent="0.35">
      <c r="A6" s="11" t="s">
        <v>74</v>
      </c>
      <c r="B6" s="90">
        <v>1</v>
      </c>
      <c r="C6" s="88">
        <v>3</v>
      </c>
      <c r="D6" s="88">
        <v>0</v>
      </c>
      <c r="E6" s="88">
        <v>0</v>
      </c>
      <c r="F6" s="88">
        <v>0</v>
      </c>
    </row>
    <row r="7" spans="1:6" ht="14.5" x14ac:dyDescent="0.35">
      <c r="A7" s="11" t="s">
        <v>75</v>
      </c>
      <c r="B7" s="90">
        <v>1</v>
      </c>
      <c r="C7" s="88">
        <v>3</v>
      </c>
      <c r="D7" s="88">
        <v>0</v>
      </c>
      <c r="E7" s="88">
        <v>0</v>
      </c>
      <c r="F7" s="88">
        <v>0</v>
      </c>
    </row>
    <row r="8" spans="1:6" ht="14.5" x14ac:dyDescent="0.35">
      <c r="A8" s="11" t="s">
        <v>76</v>
      </c>
      <c r="B8" s="90">
        <v>2</v>
      </c>
      <c r="C8" s="88">
        <v>3</v>
      </c>
      <c r="D8" s="88">
        <v>0</v>
      </c>
      <c r="E8" s="88">
        <v>0</v>
      </c>
      <c r="F8" s="88">
        <v>0</v>
      </c>
    </row>
    <row r="9" spans="1:6" ht="14.5" x14ac:dyDescent="0.35">
      <c r="A9" s="11" t="s">
        <v>77</v>
      </c>
      <c r="B9" s="90">
        <v>3</v>
      </c>
      <c r="C9" s="88">
        <v>3</v>
      </c>
      <c r="D9" s="88">
        <v>0</v>
      </c>
      <c r="E9" s="88">
        <v>0</v>
      </c>
      <c r="F9" s="88">
        <v>0</v>
      </c>
    </row>
    <row r="10" spans="1:6" ht="14.5" x14ac:dyDescent="0.35">
      <c r="A10" s="11" t="s">
        <v>78</v>
      </c>
      <c r="B10" s="90">
        <v>2</v>
      </c>
      <c r="C10" s="88">
        <v>3</v>
      </c>
      <c r="D10" s="88">
        <v>0</v>
      </c>
      <c r="E10" s="88">
        <v>0</v>
      </c>
      <c r="F10" s="88">
        <v>0</v>
      </c>
    </row>
    <row r="11" spans="1:6" ht="14.5" x14ac:dyDescent="0.35">
      <c r="A11" s="11" t="s">
        <v>79</v>
      </c>
      <c r="B11" s="90">
        <v>1</v>
      </c>
      <c r="C11" s="88">
        <v>3</v>
      </c>
      <c r="D11" s="88">
        <v>0</v>
      </c>
      <c r="E11" s="88">
        <v>0</v>
      </c>
      <c r="F11" s="88">
        <v>0</v>
      </c>
    </row>
    <row r="12" spans="1:6" ht="14.5" x14ac:dyDescent="0.35">
      <c r="A12" s="11" t="s">
        <v>80</v>
      </c>
      <c r="B12" s="90">
        <v>1</v>
      </c>
      <c r="C12" s="88">
        <v>3</v>
      </c>
      <c r="D12" s="88">
        <v>0</v>
      </c>
      <c r="E12" s="88">
        <v>0</v>
      </c>
      <c r="F12" s="88">
        <v>0</v>
      </c>
    </row>
    <row r="13" spans="1:6" ht="14.5" x14ac:dyDescent="0.35">
      <c r="A13" s="11" t="s">
        <v>81</v>
      </c>
      <c r="B13" s="90">
        <v>1</v>
      </c>
      <c r="C13" s="88">
        <v>3</v>
      </c>
      <c r="D13" s="88">
        <v>0</v>
      </c>
      <c r="E13" s="88">
        <v>0</v>
      </c>
      <c r="F13" s="88">
        <v>0</v>
      </c>
    </row>
    <row r="14" spans="1:6" ht="14.5" x14ac:dyDescent="0.35">
      <c r="A14" s="11" t="s">
        <v>82</v>
      </c>
      <c r="B14" s="90">
        <v>1</v>
      </c>
      <c r="C14" s="88">
        <v>3</v>
      </c>
      <c r="D14" s="88">
        <v>0</v>
      </c>
      <c r="E14" s="88">
        <v>0</v>
      </c>
      <c r="F14" s="88">
        <v>0</v>
      </c>
    </row>
    <row r="15" spans="1:6" ht="14.5" x14ac:dyDescent="0.35">
      <c r="A15" s="11" t="s">
        <v>83</v>
      </c>
      <c r="B15" s="90">
        <v>1</v>
      </c>
      <c r="C15" s="88">
        <v>3</v>
      </c>
      <c r="D15" s="88">
        <v>0</v>
      </c>
      <c r="E15" s="88">
        <v>0</v>
      </c>
      <c r="F15" s="88">
        <v>0</v>
      </c>
    </row>
    <row r="16" spans="1:6" ht="14.5" x14ac:dyDescent="0.35">
      <c r="A16" s="11" t="s">
        <v>84</v>
      </c>
      <c r="B16" s="90">
        <v>1</v>
      </c>
      <c r="C16" s="88">
        <v>3</v>
      </c>
      <c r="D16" s="88">
        <v>0</v>
      </c>
      <c r="E16" s="88">
        <v>0</v>
      </c>
      <c r="F16" s="88">
        <v>0</v>
      </c>
    </row>
    <row r="17" spans="1:6" ht="14.5" x14ac:dyDescent="0.35">
      <c r="A17" s="11" t="s">
        <v>85</v>
      </c>
      <c r="B17" s="90">
        <v>1</v>
      </c>
      <c r="C17" s="88">
        <v>3</v>
      </c>
      <c r="D17" s="88">
        <v>0</v>
      </c>
      <c r="E17" s="88">
        <v>0</v>
      </c>
      <c r="F17" s="88">
        <v>0</v>
      </c>
    </row>
    <row r="18" spans="1:6" ht="14.5" x14ac:dyDescent="0.35">
      <c r="A18" s="11" t="s">
        <v>86</v>
      </c>
      <c r="B18" s="90">
        <v>1</v>
      </c>
      <c r="C18" s="88">
        <v>3</v>
      </c>
      <c r="D18" s="88">
        <v>0</v>
      </c>
      <c r="E18" s="88">
        <v>0</v>
      </c>
      <c r="F18" s="88">
        <v>0</v>
      </c>
    </row>
    <row r="19" spans="1:6" ht="14.5" x14ac:dyDescent="0.35">
      <c r="A19" s="11" t="s">
        <v>87</v>
      </c>
      <c r="B19" s="90">
        <v>1</v>
      </c>
      <c r="C19" s="88">
        <v>3</v>
      </c>
      <c r="D19" s="88">
        <v>0</v>
      </c>
      <c r="E19" s="88">
        <v>0</v>
      </c>
      <c r="F19" s="88">
        <v>0</v>
      </c>
    </row>
    <row r="20" spans="1:6" ht="14.5" x14ac:dyDescent="0.35">
      <c r="A20" s="11" t="s">
        <v>88</v>
      </c>
      <c r="B20" s="90">
        <v>1</v>
      </c>
      <c r="C20" s="88">
        <v>3</v>
      </c>
      <c r="D20" s="88">
        <v>0</v>
      </c>
      <c r="E20" s="88">
        <v>0</v>
      </c>
      <c r="F20" s="88">
        <v>0</v>
      </c>
    </row>
    <row r="21" spans="1:6" ht="14.5" x14ac:dyDescent="0.35">
      <c r="A21" s="11" t="s">
        <v>89</v>
      </c>
      <c r="B21" s="90">
        <v>1</v>
      </c>
      <c r="C21" s="88">
        <v>3</v>
      </c>
      <c r="D21" s="88">
        <v>0</v>
      </c>
      <c r="E21" s="88">
        <v>0</v>
      </c>
      <c r="F21" s="88">
        <v>0</v>
      </c>
    </row>
    <row r="22" spans="1:6" ht="14.5" x14ac:dyDescent="0.35">
      <c r="A22" s="11" t="s">
        <v>90</v>
      </c>
      <c r="B22" s="90">
        <v>1</v>
      </c>
      <c r="C22" s="88">
        <v>3</v>
      </c>
      <c r="D22" s="88">
        <v>0</v>
      </c>
      <c r="E22" s="88">
        <v>0</v>
      </c>
      <c r="F22" s="88">
        <v>0</v>
      </c>
    </row>
    <row r="23" spans="1:6" ht="14.5" x14ac:dyDescent="0.35">
      <c r="A23" s="11" t="s">
        <v>91</v>
      </c>
      <c r="B23" s="90">
        <v>1</v>
      </c>
      <c r="C23" s="88">
        <v>3</v>
      </c>
      <c r="D23" s="88">
        <v>0</v>
      </c>
      <c r="E23" s="88">
        <v>0</v>
      </c>
      <c r="F23" s="88">
        <v>0</v>
      </c>
    </row>
    <row r="24" spans="1:6" ht="14.5" x14ac:dyDescent="0.35">
      <c r="A24" s="11" t="s">
        <v>92</v>
      </c>
      <c r="B24" s="90">
        <v>1</v>
      </c>
      <c r="C24" s="88">
        <v>3</v>
      </c>
      <c r="D24" s="88">
        <v>0</v>
      </c>
      <c r="E24" s="88">
        <v>0</v>
      </c>
      <c r="F24" s="88">
        <v>0</v>
      </c>
    </row>
    <row r="25" spans="1:6" ht="14.5" x14ac:dyDescent="0.35">
      <c r="A25" s="11" t="s">
        <v>93</v>
      </c>
      <c r="B25" s="90">
        <v>1</v>
      </c>
      <c r="C25" s="88">
        <v>3</v>
      </c>
      <c r="D25" s="88">
        <v>0</v>
      </c>
      <c r="E25" s="88">
        <v>0</v>
      </c>
      <c r="F25" s="88">
        <v>0</v>
      </c>
    </row>
    <row r="26" spans="1:6" ht="14.5" x14ac:dyDescent="0.35">
      <c r="A26" s="11" t="s">
        <v>94</v>
      </c>
      <c r="B26" s="90">
        <v>1</v>
      </c>
      <c r="C26" s="88">
        <v>3</v>
      </c>
      <c r="D26" s="88">
        <v>0</v>
      </c>
      <c r="E26" s="88">
        <v>0</v>
      </c>
      <c r="F26" s="88">
        <v>0</v>
      </c>
    </row>
    <row r="27" spans="1:6" ht="14.5" x14ac:dyDescent="0.35">
      <c r="A27" s="11" t="s">
        <v>52</v>
      </c>
      <c r="B27" s="90">
        <v>1</v>
      </c>
      <c r="C27" s="88">
        <v>3</v>
      </c>
      <c r="D27" s="88">
        <v>0</v>
      </c>
      <c r="E27" s="88">
        <v>0</v>
      </c>
      <c r="F27" s="88">
        <v>0</v>
      </c>
    </row>
    <row r="28" spans="1:6" ht="14.5" x14ac:dyDescent="0.35">
      <c r="A28" s="11" t="s">
        <v>95</v>
      </c>
      <c r="B28" s="90">
        <v>5</v>
      </c>
      <c r="C28" s="88">
        <v>3</v>
      </c>
      <c r="D28" s="88">
        <v>0</v>
      </c>
      <c r="E28" s="88">
        <v>0</v>
      </c>
      <c r="F28" s="88">
        <v>0</v>
      </c>
    </row>
    <row r="29" spans="1:6" ht="14.5" x14ac:dyDescent="0.35">
      <c r="A29" s="11" t="s">
        <v>96</v>
      </c>
      <c r="B29" s="90">
        <v>1</v>
      </c>
      <c r="C29" s="88">
        <v>3</v>
      </c>
      <c r="D29" s="88">
        <v>0</v>
      </c>
      <c r="E29" s="88">
        <v>0</v>
      </c>
      <c r="F29" s="88">
        <v>0</v>
      </c>
    </row>
    <row r="30" spans="1:6" ht="14.5" x14ac:dyDescent="0.35">
      <c r="A30" s="11" t="s">
        <v>97</v>
      </c>
      <c r="B30" s="90">
        <v>2</v>
      </c>
      <c r="C30" s="88">
        <v>3</v>
      </c>
      <c r="D30" s="88">
        <v>0</v>
      </c>
      <c r="E30" s="88">
        <v>0</v>
      </c>
      <c r="F30" s="88">
        <v>0</v>
      </c>
    </row>
    <row r="31" spans="1:6" ht="14.5" x14ac:dyDescent="0.35">
      <c r="A31" s="11" t="s">
        <v>98</v>
      </c>
      <c r="B31" s="90">
        <v>2</v>
      </c>
      <c r="C31" s="88">
        <v>3</v>
      </c>
      <c r="D31" s="88">
        <v>0</v>
      </c>
      <c r="E31" s="88">
        <v>0</v>
      </c>
      <c r="F31" s="88">
        <v>0</v>
      </c>
    </row>
    <row r="32" spans="1:6" ht="14.5" x14ac:dyDescent="0.35">
      <c r="A32" s="11" t="s">
        <v>99</v>
      </c>
      <c r="B32" s="90">
        <v>1</v>
      </c>
      <c r="C32" s="88">
        <v>3</v>
      </c>
      <c r="D32" s="88">
        <v>0</v>
      </c>
      <c r="E32" s="88">
        <v>0</v>
      </c>
      <c r="F32" s="88">
        <v>0</v>
      </c>
    </row>
    <row r="33" spans="1:6" ht="29" x14ac:dyDescent="0.35">
      <c r="A33" s="15" t="s">
        <v>100</v>
      </c>
      <c r="B33" s="90">
        <v>4</v>
      </c>
      <c r="C33" s="88">
        <v>3</v>
      </c>
      <c r="D33" s="88">
        <v>0</v>
      </c>
      <c r="E33" s="88">
        <v>0</v>
      </c>
      <c r="F33" s="88">
        <v>0</v>
      </c>
    </row>
    <row r="34" spans="1:6" ht="14.5" x14ac:dyDescent="0.35">
      <c r="A34" s="11" t="s">
        <v>101</v>
      </c>
      <c r="B34" s="90">
        <v>7</v>
      </c>
      <c r="C34" s="88">
        <v>25</v>
      </c>
      <c r="D34" s="88">
        <v>2</v>
      </c>
      <c r="E34" s="88">
        <v>0</v>
      </c>
      <c r="F34" s="88">
        <v>0</v>
      </c>
    </row>
    <row r="35" spans="1:6" ht="14.5" x14ac:dyDescent="0.35">
      <c r="A35" s="11" t="s">
        <v>102</v>
      </c>
      <c r="B35" s="90">
        <v>7</v>
      </c>
      <c r="C35" s="88">
        <v>3</v>
      </c>
      <c r="D35" s="88">
        <v>0</v>
      </c>
      <c r="E35" s="88">
        <v>0</v>
      </c>
      <c r="F35" s="88">
        <v>0</v>
      </c>
    </row>
    <row r="36" spans="1:6" ht="14.5" x14ac:dyDescent="0.35">
      <c r="A36" s="11" t="s">
        <v>103</v>
      </c>
      <c r="B36" s="90">
        <v>7</v>
      </c>
      <c r="C36" s="88">
        <v>3</v>
      </c>
      <c r="D36" s="88">
        <v>0</v>
      </c>
      <c r="E36" s="88">
        <v>0</v>
      </c>
      <c r="F36" s="88">
        <v>0</v>
      </c>
    </row>
    <row r="37" spans="1:6" ht="14.5" x14ac:dyDescent="0.35">
      <c r="A37" s="11" t="s">
        <v>104</v>
      </c>
      <c r="B37" s="90">
        <v>6</v>
      </c>
      <c r="C37" s="88">
        <v>32</v>
      </c>
      <c r="D37" s="88">
        <v>3</v>
      </c>
      <c r="E37" s="88">
        <v>0</v>
      </c>
      <c r="F37" s="88">
        <v>0</v>
      </c>
    </row>
    <row r="38" spans="1:6" ht="14.5" x14ac:dyDescent="0.35">
      <c r="A38" s="15" t="s">
        <v>105</v>
      </c>
      <c r="B38" s="90">
        <v>5</v>
      </c>
      <c r="C38" s="88">
        <v>3</v>
      </c>
      <c r="D38" s="88">
        <v>0</v>
      </c>
      <c r="E38" s="88">
        <v>0</v>
      </c>
      <c r="F38" s="88">
        <v>0</v>
      </c>
    </row>
    <row r="39" spans="1:6" ht="14.5" x14ac:dyDescent="0.35">
      <c r="A39" s="11" t="s">
        <v>106</v>
      </c>
      <c r="B39" s="90">
        <v>10</v>
      </c>
      <c r="C39" s="88">
        <v>155</v>
      </c>
      <c r="D39" s="88">
        <v>14</v>
      </c>
      <c r="E39" s="88">
        <v>2</v>
      </c>
      <c r="F39" s="88">
        <v>2</v>
      </c>
    </row>
    <row r="40" spans="1:6" ht="14.5" x14ac:dyDescent="0.35">
      <c r="A40" s="11" t="s">
        <v>108</v>
      </c>
      <c r="B40" s="90">
        <v>9</v>
      </c>
      <c r="C40" s="88">
        <v>64</v>
      </c>
      <c r="D40" s="88">
        <v>6</v>
      </c>
      <c r="E40" s="88">
        <v>1</v>
      </c>
      <c r="F40" s="88">
        <v>1</v>
      </c>
    </row>
    <row r="41" spans="1:6" ht="14.5" x14ac:dyDescent="0.35">
      <c r="A41" s="11" t="s">
        <v>109</v>
      </c>
      <c r="B41" s="90">
        <v>7</v>
      </c>
      <c r="C41" s="88">
        <v>8</v>
      </c>
      <c r="D41" s="88">
        <v>1</v>
      </c>
      <c r="E41" s="88">
        <v>0</v>
      </c>
      <c r="F41" s="88">
        <v>0</v>
      </c>
    </row>
    <row r="42" spans="1:6" ht="14.5" x14ac:dyDescent="0.35">
      <c r="A42" s="11" t="s">
        <v>110</v>
      </c>
      <c r="B42" s="90">
        <v>12</v>
      </c>
      <c r="C42" s="88">
        <v>1196</v>
      </c>
      <c r="D42" s="88">
        <v>106</v>
      </c>
      <c r="E42" s="88">
        <v>13</v>
      </c>
      <c r="F42" s="88">
        <v>13</v>
      </c>
    </row>
    <row r="43" spans="1:6" ht="14.5" x14ac:dyDescent="0.35">
      <c r="A43" s="11" t="s">
        <v>111</v>
      </c>
      <c r="B43" s="90">
        <v>7</v>
      </c>
      <c r="C43" s="88">
        <v>497</v>
      </c>
      <c r="D43" s="88">
        <v>44</v>
      </c>
      <c r="E43" s="88">
        <v>6</v>
      </c>
      <c r="F43" s="88">
        <v>6</v>
      </c>
    </row>
    <row r="44" spans="1:6" ht="14.5" x14ac:dyDescent="0.35">
      <c r="A44" s="15" t="s">
        <v>112</v>
      </c>
      <c r="B44" s="90">
        <v>5</v>
      </c>
      <c r="C44" s="88">
        <v>5</v>
      </c>
      <c r="D44" s="88">
        <v>0</v>
      </c>
      <c r="E44" s="88">
        <v>0</v>
      </c>
      <c r="F44" s="88">
        <v>0</v>
      </c>
    </row>
    <row r="45" spans="1:6" ht="14.5" x14ac:dyDescent="0.35">
      <c r="A45" s="15" t="s">
        <v>113</v>
      </c>
      <c r="B45" s="90">
        <v>5</v>
      </c>
      <c r="C45" s="88">
        <v>3</v>
      </c>
      <c r="D45" s="88">
        <v>0</v>
      </c>
      <c r="E45" s="88">
        <v>0</v>
      </c>
      <c r="F45" s="88">
        <v>0</v>
      </c>
    </row>
    <row r="46" spans="1:6" ht="14.5" x14ac:dyDescent="0.35">
      <c r="A46" s="15" t="s">
        <v>114</v>
      </c>
      <c r="B46" s="90">
        <v>5</v>
      </c>
      <c r="C46" s="88">
        <v>3</v>
      </c>
      <c r="D46" s="88">
        <v>0</v>
      </c>
      <c r="E46" s="88">
        <v>0</v>
      </c>
      <c r="F46" s="88">
        <v>0</v>
      </c>
    </row>
    <row r="47" spans="1:6" ht="14.5" x14ac:dyDescent="0.35">
      <c r="A47" s="11" t="s">
        <v>115</v>
      </c>
      <c r="B47" s="90">
        <v>5</v>
      </c>
      <c r="C47" s="88">
        <v>3</v>
      </c>
      <c r="D47" s="88">
        <v>0</v>
      </c>
      <c r="E47" s="88">
        <v>0</v>
      </c>
      <c r="F47" s="88">
        <v>0</v>
      </c>
    </row>
    <row r="48" spans="1:6" ht="14.5" x14ac:dyDescent="0.35">
      <c r="A48" s="15" t="s">
        <v>116</v>
      </c>
      <c r="B48" s="90">
        <v>5</v>
      </c>
      <c r="C48" s="88">
        <v>3</v>
      </c>
      <c r="D48" s="88">
        <v>0</v>
      </c>
      <c r="E48" s="88">
        <v>0</v>
      </c>
      <c r="F48" s="88">
        <v>0</v>
      </c>
    </row>
    <row r="49" spans="1:6" ht="14.5" x14ac:dyDescent="0.35">
      <c r="A49" s="11" t="s">
        <v>117</v>
      </c>
      <c r="B49" s="90">
        <v>5</v>
      </c>
      <c r="C49" s="88">
        <v>197</v>
      </c>
      <c r="D49" s="88">
        <v>17</v>
      </c>
      <c r="E49" s="88">
        <v>2</v>
      </c>
      <c r="F49" s="88">
        <v>2</v>
      </c>
    </row>
    <row r="50" spans="1:6" ht="14.5" x14ac:dyDescent="0.35">
      <c r="A50" s="11" t="s">
        <v>118</v>
      </c>
      <c r="B50" s="90">
        <v>7</v>
      </c>
      <c r="C50" s="88">
        <v>3</v>
      </c>
      <c r="D50" s="88">
        <v>0</v>
      </c>
      <c r="E50" s="88">
        <v>0</v>
      </c>
      <c r="F50" s="88">
        <v>0</v>
      </c>
    </row>
    <row r="51" spans="1:6" ht="14.5" x14ac:dyDescent="0.35">
      <c r="A51" s="11" t="s">
        <v>119</v>
      </c>
      <c r="B51" s="90">
        <v>8</v>
      </c>
      <c r="C51" s="88">
        <v>3</v>
      </c>
      <c r="D51" s="88">
        <v>0</v>
      </c>
      <c r="E51" s="88">
        <v>0</v>
      </c>
      <c r="F51" s="88">
        <v>0</v>
      </c>
    </row>
    <row r="52" spans="1:6" ht="14.5" x14ac:dyDescent="0.35">
      <c r="A52" s="11" t="s">
        <v>120</v>
      </c>
      <c r="B52" s="90">
        <v>9</v>
      </c>
      <c r="C52" s="88">
        <v>3</v>
      </c>
      <c r="D52" s="88">
        <v>0</v>
      </c>
      <c r="E52" s="88">
        <v>0</v>
      </c>
      <c r="F52" s="88">
        <v>0</v>
      </c>
    </row>
    <row r="53" spans="1:6" ht="14.5" x14ac:dyDescent="0.35">
      <c r="A53" s="11" t="s">
        <v>121</v>
      </c>
      <c r="B53" s="90">
        <v>5</v>
      </c>
      <c r="C53" s="88">
        <v>3</v>
      </c>
      <c r="D53" s="88">
        <v>0</v>
      </c>
      <c r="E53" s="88">
        <v>0</v>
      </c>
      <c r="F53" s="88">
        <v>0</v>
      </c>
    </row>
    <row r="54" spans="1:6" ht="14.5" x14ac:dyDescent="0.35">
      <c r="A54" s="15" t="s">
        <v>122</v>
      </c>
      <c r="B54" s="90">
        <v>7</v>
      </c>
      <c r="C54" s="88">
        <v>3</v>
      </c>
      <c r="D54" s="88">
        <v>0</v>
      </c>
      <c r="E54" s="88">
        <v>0</v>
      </c>
      <c r="F54" s="88">
        <v>0</v>
      </c>
    </row>
    <row r="55" spans="1:6" ht="14.5" x14ac:dyDescent="0.35">
      <c r="A55" s="11" t="s">
        <v>123</v>
      </c>
      <c r="B55" s="90">
        <v>19</v>
      </c>
      <c r="C55" s="88">
        <v>439</v>
      </c>
      <c r="D55" s="88">
        <v>39</v>
      </c>
      <c r="E55" s="88">
        <v>5</v>
      </c>
      <c r="F55" s="88">
        <v>5</v>
      </c>
    </row>
    <row r="56" spans="1:6" s="36" customFormat="1" ht="14.5" x14ac:dyDescent="0.35">
      <c r="A56" s="35" t="s">
        <v>209</v>
      </c>
      <c r="B56" s="92">
        <v>13</v>
      </c>
      <c r="C56" s="91">
        <v>3821</v>
      </c>
      <c r="D56" s="91">
        <v>157</v>
      </c>
      <c r="E56" s="91">
        <v>19</v>
      </c>
      <c r="F56" s="91">
        <v>11</v>
      </c>
    </row>
    <row r="57" spans="1:6" ht="14.5" x14ac:dyDescent="0.35">
      <c r="A57" s="15" t="s">
        <v>125</v>
      </c>
      <c r="B57" s="90">
        <v>5</v>
      </c>
      <c r="C57" s="88">
        <v>3</v>
      </c>
      <c r="D57" s="88">
        <v>0</v>
      </c>
      <c r="E57" s="88">
        <v>0</v>
      </c>
      <c r="F57" s="88">
        <v>0</v>
      </c>
    </row>
    <row r="58" spans="1:6" ht="14.5" x14ac:dyDescent="0.35">
      <c r="A58" s="15" t="s">
        <v>126</v>
      </c>
      <c r="B58" s="90">
        <v>6</v>
      </c>
      <c r="C58" s="88">
        <v>3</v>
      </c>
      <c r="D58" s="88">
        <v>0</v>
      </c>
      <c r="E58" s="88">
        <v>0</v>
      </c>
      <c r="F58" s="88">
        <v>0</v>
      </c>
    </row>
    <row r="59" spans="1:6" ht="14.5" x14ac:dyDescent="0.35">
      <c r="A59" s="11" t="s">
        <v>127</v>
      </c>
      <c r="B59" s="90">
        <v>1</v>
      </c>
      <c r="C59" s="88">
        <v>3</v>
      </c>
      <c r="D59" s="88">
        <v>0</v>
      </c>
      <c r="E59" s="88">
        <v>0</v>
      </c>
      <c r="F59" s="88">
        <v>0</v>
      </c>
    </row>
    <row r="60" spans="1:6" ht="14.5" x14ac:dyDescent="0.35">
      <c r="A60" s="11" t="s">
        <v>128</v>
      </c>
      <c r="B60" s="90">
        <v>11</v>
      </c>
      <c r="C60" s="88">
        <v>3</v>
      </c>
      <c r="D60" s="88">
        <v>0</v>
      </c>
      <c r="E60" s="88">
        <v>0</v>
      </c>
      <c r="F60" s="88">
        <v>0</v>
      </c>
    </row>
    <row r="61" spans="1:6" ht="14.5" x14ac:dyDescent="0.35">
      <c r="A61" s="11" t="s">
        <v>129</v>
      </c>
      <c r="B61" s="90">
        <v>15</v>
      </c>
      <c r="C61" s="88">
        <v>3</v>
      </c>
      <c r="D61" s="88">
        <v>0</v>
      </c>
      <c r="E61" s="88">
        <v>0</v>
      </c>
      <c r="F61" s="88">
        <v>0</v>
      </c>
    </row>
    <row r="62" spans="1:6" ht="14.5" x14ac:dyDescent="0.35">
      <c r="A62" s="11" t="s">
        <v>130</v>
      </c>
      <c r="B62" s="90">
        <v>5</v>
      </c>
      <c r="C62" s="88">
        <v>3</v>
      </c>
      <c r="D62" s="88">
        <v>0</v>
      </c>
      <c r="E62" s="88">
        <v>0</v>
      </c>
      <c r="F62" s="88">
        <v>0</v>
      </c>
    </row>
    <row r="63" spans="1:6" ht="14.5" x14ac:dyDescent="0.35">
      <c r="A63" s="11" t="s">
        <v>131</v>
      </c>
      <c r="B63" s="90">
        <v>5</v>
      </c>
      <c r="C63" s="88">
        <v>3</v>
      </c>
      <c r="D63" s="88">
        <v>0</v>
      </c>
      <c r="E63" s="88">
        <v>0</v>
      </c>
      <c r="F63" s="88">
        <v>0</v>
      </c>
    </row>
    <row r="64" spans="1:6" ht="14.5" x14ac:dyDescent="0.35">
      <c r="A64" s="11" t="s">
        <v>132</v>
      </c>
      <c r="B64" s="90">
        <v>7</v>
      </c>
      <c r="C64" s="88">
        <v>3</v>
      </c>
      <c r="D64" s="88">
        <v>0</v>
      </c>
      <c r="E64" s="88">
        <v>0</v>
      </c>
      <c r="F64" s="88">
        <v>0</v>
      </c>
    </row>
    <row r="65" spans="1:6" ht="14.5" x14ac:dyDescent="0.35">
      <c r="A65" s="11" t="s">
        <v>133</v>
      </c>
      <c r="B65" s="90">
        <v>7</v>
      </c>
      <c r="C65" s="88">
        <v>3</v>
      </c>
      <c r="D65" s="88">
        <v>0</v>
      </c>
      <c r="E65" s="88">
        <v>0</v>
      </c>
      <c r="F65" s="88">
        <v>0</v>
      </c>
    </row>
    <row r="66" spans="1:6" ht="14.5" x14ac:dyDescent="0.35">
      <c r="A66" s="11" t="s">
        <v>134</v>
      </c>
      <c r="B66" s="90">
        <v>4</v>
      </c>
      <c r="C66" s="88">
        <v>3</v>
      </c>
      <c r="D66" s="88">
        <v>0</v>
      </c>
      <c r="E66" s="88">
        <v>0</v>
      </c>
      <c r="F66" s="88">
        <v>0</v>
      </c>
    </row>
    <row r="67" spans="1:6" ht="14.5" x14ac:dyDescent="0.35">
      <c r="A67" s="11" t="s">
        <v>135</v>
      </c>
      <c r="B67" s="90">
        <v>4</v>
      </c>
      <c r="C67" s="88">
        <v>3</v>
      </c>
      <c r="D67" s="88">
        <v>0</v>
      </c>
      <c r="E67" s="88">
        <v>0</v>
      </c>
      <c r="F67" s="88">
        <v>0</v>
      </c>
    </row>
    <row r="68" spans="1:6" ht="14.5" x14ac:dyDescent="0.35">
      <c r="A68" s="11" t="s">
        <v>136</v>
      </c>
      <c r="B68" s="90">
        <v>4</v>
      </c>
      <c r="C68" s="88">
        <v>3</v>
      </c>
      <c r="D68" s="88">
        <v>0</v>
      </c>
      <c r="E68" s="88">
        <v>0</v>
      </c>
      <c r="F68" s="88">
        <v>0</v>
      </c>
    </row>
    <row r="69" spans="1:6" ht="14.5" x14ac:dyDescent="0.35">
      <c r="A69" s="11" t="s">
        <v>137</v>
      </c>
      <c r="B69" s="90">
        <v>5</v>
      </c>
      <c r="C69" s="88">
        <v>3</v>
      </c>
      <c r="D69" s="88">
        <v>0</v>
      </c>
      <c r="E69" s="88">
        <v>0</v>
      </c>
      <c r="F69" s="88">
        <v>0</v>
      </c>
    </row>
    <row r="70" spans="1:6" ht="14.5" x14ac:dyDescent="0.35">
      <c r="A70" s="11" t="s">
        <v>138</v>
      </c>
      <c r="B70" s="90">
        <v>5</v>
      </c>
      <c r="C70" s="88">
        <v>3</v>
      </c>
      <c r="D70" s="88">
        <v>0</v>
      </c>
      <c r="E70" s="88">
        <v>0</v>
      </c>
      <c r="F70" s="88">
        <v>0</v>
      </c>
    </row>
    <row r="71" spans="1:6" ht="14.5" x14ac:dyDescent="0.35">
      <c r="A71" s="11" t="s">
        <v>139</v>
      </c>
      <c r="B71" s="90">
        <v>5</v>
      </c>
      <c r="C71" s="88">
        <v>3</v>
      </c>
      <c r="D71" s="88">
        <v>0</v>
      </c>
      <c r="E71" s="88">
        <v>0</v>
      </c>
      <c r="F71" s="88">
        <v>0</v>
      </c>
    </row>
    <row r="72" spans="1:6" ht="14.5" x14ac:dyDescent="0.35">
      <c r="A72" s="11" t="s">
        <v>140</v>
      </c>
      <c r="B72" s="90">
        <v>5</v>
      </c>
      <c r="C72" s="88">
        <v>3</v>
      </c>
      <c r="D72" s="88">
        <v>0</v>
      </c>
      <c r="E72" s="88">
        <v>0</v>
      </c>
      <c r="F72" s="88">
        <v>0</v>
      </c>
    </row>
    <row r="73" spans="1:6" ht="14.5" x14ac:dyDescent="0.35">
      <c r="A73" s="11" t="s">
        <v>141</v>
      </c>
      <c r="B73" s="90">
        <v>7</v>
      </c>
      <c r="C73" s="88">
        <v>3</v>
      </c>
      <c r="D73" s="88">
        <v>0</v>
      </c>
      <c r="E73" s="88">
        <v>0</v>
      </c>
      <c r="F73" s="88">
        <v>0</v>
      </c>
    </row>
    <row r="74" spans="1:6" ht="14.5" x14ac:dyDescent="0.35">
      <c r="A74" s="11" t="s">
        <v>142</v>
      </c>
      <c r="B74" s="90">
        <v>7</v>
      </c>
      <c r="C74" s="88">
        <v>3</v>
      </c>
      <c r="D74" s="88">
        <v>0</v>
      </c>
      <c r="E74" s="88">
        <v>0</v>
      </c>
      <c r="F74" s="88">
        <v>0</v>
      </c>
    </row>
    <row r="75" spans="1:6" ht="14.5" x14ac:dyDescent="0.35">
      <c r="A75" s="11" t="s">
        <v>143</v>
      </c>
      <c r="B75" s="90">
        <v>4</v>
      </c>
      <c r="C75" s="88">
        <v>3</v>
      </c>
      <c r="D75" s="88">
        <v>0</v>
      </c>
      <c r="E75" s="88">
        <v>0</v>
      </c>
      <c r="F75" s="88">
        <v>0</v>
      </c>
    </row>
    <row r="76" spans="1:6" ht="14.5" x14ac:dyDescent="0.35">
      <c r="A76" s="11" t="s">
        <v>144</v>
      </c>
      <c r="B76" s="90">
        <v>7</v>
      </c>
      <c r="C76" s="88">
        <v>3</v>
      </c>
      <c r="D76" s="88">
        <v>0</v>
      </c>
      <c r="E76" s="88">
        <v>0</v>
      </c>
      <c r="F76" s="88">
        <v>0</v>
      </c>
    </row>
    <row r="77" spans="1:6" ht="14.5" x14ac:dyDescent="0.35">
      <c r="A77" s="11" t="s">
        <v>145</v>
      </c>
      <c r="B77" s="90">
        <v>7</v>
      </c>
      <c r="C77" s="88">
        <v>3</v>
      </c>
      <c r="D77" s="88">
        <v>0</v>
      </c>
      <c r="E77" s="88">
        <v>0</v>
      </c>
      <c r="F77" s="88">
        <v>0</v>
      </c>
    </row>
    <row r="78" spans="1:6" ht="14.5" x14ac:dyDescent="0.35">
      <c r="A78" s="11" t="s">
        <v>146</v>
      </c>
      <c r="B78" s="90">
        <v>6</v>
      </c>
      <c r="C78" s="88">
        <v>3</v>
      </c>
      <c r="D78" s="88">
        <v>0</v>
      </c>
      <c r="E78" s="88">
        <v>0</v>
      </c>
      <c r="F78" s="88">
        <v>0</v>
      </c>
    </row>
    <row r="79" spans="1:6" ht="14.5" x14ac:dyDescent="0.35">
      <c r="A79" s="11" t="s">
        <v>147</v>
      </c>
      <c r="B79" s="90">
        <v>7</v>
      </c>
      <c r="C79" s="88">
        <v>3</v>
      </c>
      <c r="D79" s="88">
        <v>0</v>
      </c>
      <c r="E79" s="88">
        <v>0</v>
      </c>
      <c r="F79" s="88">
        <v>0</v>
      </c>
    </row>
    <row r="80" spans="1:6" ht="14.5" x14ac:dyDescent="0.35">
      <c r="A80" s="11" t="s">
        <v>148</v>
      </c>
      <c r="B80" s="90">
        <v>5</v>
      </c>
      <c r="C80" s="88">
        <v>3</v>
      </c>
      <c r="D80" s="88">
        <v>0</v>
      </c>
      <c r="E80" s="88">
        <v>0</v>
      </c>
      <c r="F80" s="88">
        <v>0</v>
      </c>
    </row>
    <row r="81" spans="1:6" ht="14.5" x14ac:dyDescent="0.35">
      <c r="A81" s="11" t="s">
        <v>149</v>
      </c>
      <c r="B81" s="90">
        <v>5</v>
      </c>
      <c r="C81" s="88">
        <v>3</v>
      </c>
      <c r="D81" s="88">
        <v>0</v>
      </c>
      <c r="E81" s="88">
        <v>0</v>
      </c>
      <c r="F81" s="88">
        <v>0</v>
      </c>
    </row>
    <row r="82" spans="1:6" ht="14.5" x14ac:dyDescent="0.35">
      <c r="A82" s="11" t="s">
        <v>150</v>
      </c>
      <c r="B82" s="90">
        <v>9</v>
      </c>
      <c r="C82" s="88">
        <v>3</v>
      </c>
      <c r="D82" s="88">
        <v>0</v>
      </c>
      <c r="E82" s="88">
        <v>0</v>
      </c>
      <c r="F82" s="88">
        <v>0</v>
      </c>
    </row>
    <row r="83" spans="1:6" ht="14.5" x14ac:dyDescent="0.35">
      <c r="A83" s="11" t="s">
        <v>151</v>
      </c>
      <c r="B83" s="90">
        <v>6</v>
      </c>
      <c r="C83" s="88">
        <v>3</v>
      </c>
      <c r="D83" s="88">
        <v>0</v>
      </c>
      <c r="E83" s="88">
        <v>0</v>
      </c>
      <c r="F83" s="88">
        <v>0</v>
      </c>
    </row>
    <row r="84" spans="1:6" ht="14.5" x14ac:dyDescent="0.35">
      <c r="A84" s="11" t="s">
        <v>152</v>
      </c>
      <c r="B84" s="90">
        <v>6</v>
      </c>
      <c r="C84" s="88">
        <v>3</v>
      </c>
      <c r="D84" s="88">
        <v>0</v>
      </c>
      <c r="E84" s="88">
        <v>0</v>
      </c>
      <c r="F84" s="88">
        <v>0</v>
      </c>
    </row>
    <row r="85" spans="1:6" ht="14.5" x14ac:dyDescent="0.35">
      <c r="A85" s="11" t="s">
        <v>153</v>
      </c>
      <c r="B85" s="90">
        <v>5</v>
      </c>
      <c r="C85" s="88">
        <v>3</v>
      </c>
      <c r="D85" s="88">
        <v>0</v>
      </c>
      <c r="E85" s="88">
        <v>0</v>
      </c>
      <c r="F85" s="88">
        <v>0</v>
      </c>
    </row>
    <row r="86" spans="1:6" ht="14.5" x14ac:dyDescent="0.35">
      <c r="A86" s="11" t="s">
        <v>154</v>
      </c>
      <c r="B86" s="90">
        <v>6</v>
      </c>
      <c r="C86" s="88">
        <v>3</v>
      </c>
      <c r="D86" s="88">
        <v>0</v>
      </c>
      <c r="E86" s="88">
        <v>0</v>
      </c>
      <c r="F86" s="88">
        <v>0</v>
      </c>
    </row>
    <row r="87" spans="1:6" ht="14.5" x14ac:dyDescent="0.35">
      <c r="A87" s="11" t="s">
        <v>155</v>
      </c>
      <c r="B87" s="90">
        <v>6</v>
      </c>
      <c r="C87" s="88">
        <v>3</v>
      </c>
      <c r="D87" s="88">
        <v>0</v>
      </c>
      <c r="E87" s="88">
        <v>0</v>
      </c>
      <c r="F87" s="88">
        <v>0</v>
      </c>
    </row>
    <row r="88" spans="1:6" ht="14.5" x14ac:dyDescent="0.35">
      <c r="A88" s="11" t="s">
        <v>156</v>
      </c>
      <c r="B88" s="90">
        <v>7</v>
      </c>
      <c r="C88" s="88">
        <v>3</v>
      </c>
      <c r="D88" s="88">
        <v>0</v>
      </c>
      <c r="E88" s="88">
        <v>0</v>
      </c>
      <c r="F88" s="88">
        <v>0</v>
      </c>
    </row>
    <row r="89" spans="1:6" ht="14.5" x14ac:dyDescent="0.35">
      <c r="A89" s="11" t="s">
        <v>157</v>
      </c>
      <c r="B89" s="90">
        <v>5</v>
      </c>
      <c r="C89" s="88">
        <v>3</v>
      </c>
      <c r="D89" s="88">
        <v>0</v>
      </c>
      <c r="E89" s="88">
        <v>0</v>
      </c>
      <c r="F89" s="88">
        <v>0</v>
      </c>
    </row>
    <row r="90" spans="1:6" ht="14.5" x14ac:dyDescent="0.35">
      <c r="A90" s="11" t="s">
        <v>158</v>
      </c>
      <c r="B90" s="90">
        <v>5</v>
      </c>
      <c r="C90" s="88">
        <v>3</v>
      </c>
      <c r="D90" s="88">
        <v>0</v>
      </c>
      <c r="E90" s="88">
        <v>0</v>
      </c>
      <c r="F90" s="88">
        <v>0</v>
      </c>
    </row>
    <row r="91" spans="1:6" ht="14.5" x14ac:dyDescent="0.35">
      <c r="A91" s="11" t="s">
        <v>159</v>
      </c>
      <c r="B91" s="90">
        <v>5</v>
      </c>
      <c r="C91" s="88">
        <v>3</v>
      </c>
      <c r="D91" s="88">
        <v>0</v>
      </c>
      <c r="E91" s="88">
        <v>0</v>
      </c>
      <c r="F91" s="88">
        <v>0</v>
      </c>
    </row>
    <row r="92" spans="1:6" ht="14.5" x14ac:dyDescent="0.35">
      <c r="A92" s="11" t="s">
        <v>160</v>
      </c>
      <c r="B92" s="90">
        <v>7</v>
      </c>
      <c r="C92" s="88">
        <v>3</v>
      </c>
      <c r="D92" s="88">
        <v>0</v>
      </c>
      <c r="E92" s="88">
        <v>0</v>
      </c>
      <c r="F92" s="88">
        <v>0</v>
      </c>
    </row>
    <row r="93" spans="1:6" ht="14.5" x14ac:dyDescent="0.35">
      <c r="A93" s="11" t="s">
        <v>161</v>
      </c>
      <c r="B93" s="90">
        <v>7</v>
      </c>
      <c r="C93" s="88">
        <v>3</v>
      </c>
      <c r="D93" s="88">
        <v>0</v>
      </c>
      <c r="E93" s="88">
        <v>0</v>
      </c>
      <c r="F93" s="88">
        <v>0</v>
      </c>
    </row>
    <row r="94" spans="1:6" ht="14.5" x14ac:dyDescent="0.35">
      <c r="A94" s="11" t="s">
        <v>162</v>
      </c>
      <c r="B94" s="90">
        <v>7</v>
      </c>
      <c r="C94" s="88">
        <v>3</v>
      </c>
      <c r="D94" s="88">
        <v>0</v>
      </c>
      <c r="E94" s="88">
        <v>0</v>
      </c>
      <c r="F94" s="88">
        <v>0</v>
      </c>
    </row>
    <row r="95" spans="1:6" ht="14.5" x14ac:dyDescent="0.35">
      <c r="A95" s="11" t="s">
        <v>163</v>
      </c>
      <c r="B95" s="90">
        <v>7</v>
      </c>
      <c r="C95" s="88">
        <v>3</v>
      </c>
      <c r="D95" s="88">
        <v>0</v>
      </c>
      <c r="E95" s="88">
        <v>0</v>
      </c>
      <c r="F95" s="88">
        <v>0</v>
      </c>
    </row>
    <row r="96" spans="1:6" ht="14.5" x14ac:dyDescent="0.35">
      <c r="A96" s="11" t="s">
        <v>164</v>
      </c>
      <c r="B96" s="90">
        <v>7</v>
      </c>
      <c r="C96" s="88">
        <v>3</v>
      </c>
      <c r="D96" s="88">
        <v>0</v>
      </c>
      <c r="E96" s="88">
        <v>0</v>
      </c>
      <c r="F96" s="88">
        <v>0</v>
      </c>
    </row>
    <row r="97" spans="1:6" ht="14.5" x14ac:dyDescent="0.35">
      <c r="A97" s="11" t="s">
        <v>165</v>
      </c>
      <c r="B97" s="90">
        <v>7</v>
      </c>
      <c r="C97" s="88">
        <v>3</v>
      </c>
      <c r="D97" s="88">
        <v>0</v>
      </c>
      <c r="E97" s="88">
        <v>0</v>
      </c>
      <c r="F97" s="88">
        <v>0</v>
      </c>
    </row>
    <row r="98" spans="1:6" ht="14.5" x14ac:dyDescent="0.35">
      <c r="A98" s="11" t="s">
        <v>166</v>
      </c>
      <c r="B98" s="90">
        <v>5</v>
      </c>
      <c r="C98" s="88">
        <v>3</v>
      </c>
      <c r="D98" s="88">
        <v>0</v>
      </c>
      <c r="E98" s="88">
        <v>0</v>
      </c>
      <c r="F98" s="88">
        <v>0</v>
      </c>
    </row>
    <row r="99" spans="1:6" ht="14.5" x14ac:dyDescent="0.35">
      <c r="A99" t="s">
        <v>167</v>
      </c>
      <c r="B99" s="90">
        <v>7</v>
      </c>
      <c r="C99" s="88">
        <v>3</v>
      </c>
      <c r="D99" s="88">
        <v>0</v>
      </c>
      <c r="E99" s="88">
        <v>0</v>
      </c>
      <c r="F99" s="88">
        <v>0</v>
      </c>
    </row>
    <row r="100" spans="1:6" ht="14.5" x14ac:dyDescent="0.35">
      <c r="A100" s="11" t="s">
        <v>168</v>
      </c>
      <c r="B100" s="90">
        <v>4</v>
      </c>
      <c r="C100" s="88">
        <v>3</v>
      </c>
      <c r="D100" s="88">
        <v>0</v>
      </c>
      <c r="E100" s="88">
        <v>0</v>
      </c>
      <c r="F100" s="88">
        <v>0</v>
      </c>
    </row>
    <row r="101" spans="1:6" ht="14.5" x14ac:dyDescent="0.35">
      <c r="A101" s="15" t="s">
        <v>169</v>
      </c>
      <c r="B101" s="90">
        <v>6</v>
      </c>
      <c r="C101" s="88">
        <v>3</v>
      </c>
      <c r="D101" s="88">
        <v>0</v>
      </c>
      <c r="E101" s="88">
        <v>0</v>
      </c>
      <c r="F101" s="88">
        <v>0</v>
      </c>
    </row>
    <row r="102" spans="1:6" ht="14.5" x14ac:dyDescent="0.35">
      <c r="A102" s="15" t="s">
        <v>170</v>
      </c>
      <c r="B102" s="90">
        <v>6</v>
      </c>
      <c r="C102" s="88">
        <v>3</v>
      </c>
      <c r="D102" s="88">
        <v>0</v>
      </c>
      <c r="E102" s="88">
        <v>0</v>
      </c>
      <c r="F102" s="88">
        <v>0</v>
      </c>
    </row>
    <row r="103" spans="1:6" ht="14.5" x14ac:dyDescent="0.35">
      <c r="A103" s="15" t="s">
        <v>171</v>
      </c>
      <c r="B103" s="90">
        <v>5</v>
      </c>
      <c r="C103" s="88">
        <v>3</v>
      </c>
      <c r="D103" s="88">
        <v>0</v>
      </c>
      <c r="E103" s="88">
        <v>0</v>
      </c>
      <c r="F103" s="88">
        <v>0</v>
      </c>
    </row>
    <row r="104" spans="1:6" ht="14.5" x14ac:dyDescent="0.35">
      <c r="A104" s="11" t="s">
        <v>172</v>
      </c>
      <c r="B104" s="90">
        <v>6</v>
      </c>
      <c r="C104" s="88">
        <v>3</v>
      </c>
      <c r="D104" s="88">
        <v>0</v>
      </c>
      <c r="E104" s="88">
        <v>0</v>
      </c>
      <c r="F104" s="88">
        <v>0</v>
      </c>
    </row>
    <row r="105" spans="1:6" ht="14.5" x14ac:dyDescent="0.35">
      <c r="A105" s="15" t="s">
        <v>173</v>
      </c>
      <c r="B105" s="90">
        <v>8</v>
      </c>
      <c r="C105" s="88">
        <v>3</v>
      </c>
      <c r="D105" s="88">
        <v>0</v>
      </c>
      <c r="E105" s="88">
        <v>0</v>
      </c>
      <c r="F105" s="88">
        <v>0</v>
      </c>
    </row>
    <row r="106" spans="1:6" ht="14.5" x14ac:dyDescent="0.35">
      <c r="A106" s="15" t="s">
        <v>174</v>
      </c>
      <c r="B106" s="90">
        <v>8</v>
      </c>
      <c r="C106" s="88">
        <v>3</v>
      </c>
      <c r="D106" s="88">
        <v>0</v>
      </c>
      <c r="E106" s="88">
        <v>0</v>
      </c>
      <c r="F106" s="88">
        <v>0</v>
      </c>
    </row>
    <row r="107" spans="1:6" ht="14.5" x14ac:dyDescent="0.35">
      <c r="A107" s="15" t="s">
        <v>175</v>
      </c>
      <c r="B107" s="90">
        <v>6</v>
      </c>
      <c r="C107" s="88">
        <v>3</v>
      </c>
      <c r="D107" s="88">
        <v>0</v>
      </c>
      <c r="E107" s="88">
        <v>0</v>
      </c>
      <c r="F107" s="88">
        <v>0</v>
      </c>
    </row>
    <row r="108" spans="1:6" ht="14.5" x14ac:dyDescent="0.35">
      <c r="A108" s="15" t="s">
        <v>176</v>
      </c>
      <c r="B108" s="90">
        <v>5</v>
      </c>
      <c r="C108" s="88">
        <v>3</v>
      </c>
      <c r="D108" s="88">
        <v>0</v>
      </c>
      <c r="E108" s="88">
        <v>0</v>
      </c>
      <c r="F108" s="88">
        <v>0</v>
      </c>
    </row>
    <row r="109" spans="1:6" ht="14.5" x14ac:dyDescent="0.35">
      <c r="A109" s="15" t="s">
        <v>177</v>
      </c>
      <c r="B109" s="90">
        <v>5</v>
      </c>
      <c r="C109" s="88">
        <v>3</v>
      </c>
      <c r="D109" s="88">
        <v>0</v>
      </c>
      <c r="E109" s="88">
        <v>0</v>
      </c>
      <c r="F109" s="88">
        <v>0</v>
      </c>
    </row>
    <row r="110" spans="1:6" ht="14.5" x14ac:dyDescent="0.35">
      <c r="A110" s="15" t="s">
        <v>178</v>
      </c>
      <c r="B110" s="90">
        <v>8</v>
      </c>
      <c r="C110" s="88">
        <v>3</v>
      </c>
      <c r="D110" s="88">
        <v>0</v>
      </c>
      <c r="E110" s="88">
        <v>0</v>
      </c>
      <c r="F110" s="88">
        <v>0</v>
      </c>
    </row>
    <row r="111" spans="1:6" ht="14.5" x14ac:dyDescent="0.35">
      <c r="A111" s="15" t="s">
        <v>179</v>
      </c>
      <c r="B111" s="90">
        <v>5</v>
      </c>
      <c r="C111" s="88">
        <v>3</v>
      </c>
      <c r="D111" s="88">
        <v>0</v>
      </c>
      <c r="E111" s="88">
        <v>0</v>
      </c>
      <c r="F111" s="88">
        <v>0</v>
      </c>
    </row>
    <row r="112" spans="1:6" ht="14.5" x14ac:dyDescent="0.35">
      <c r="A112" s="15" t="s">
        <v>180</v>
      </c>
      <c r="B112" s="90">
        <v>5</v>
      </c>
      <c r="C112" s="88">
        <v>3</v>
      </c>
      <c r="D112" s="88">
        <v>0</v>
      </c>
      <c r="E112" s="88">
        <v>0</v>
      </c>
      <c r="F112" s="88">
        <v>0</v>
      </c>
    </row>
    <row r="113" spans="1:6" ht="14.5" x14ac:dyDescent="0.35">
      <c r="A113" s="15" t="s">
        <v>182</v>
      </c>
      <c r="B113" s="90">
        <v>6</v>
      </c>
      <c r="C113" s="88">
        <v>3</v>
      </c>
      <c r="D113" s="88">
        <v>0</v>
      </c>
      <c r="E113" s="88">
        <v>0</v>
      </c>
      <c r="F113" s="88">
        <v>0</v>
      </c>
    </row>
    <row r="114" spans="1:6" ht="14.5" x14ac:dyDescent="0.35">
      <c r="A114" s="11" t="s">
        <v>183</v>
      </c>
      <c r="B114" s="90">
        <v>7</v>
      </c>
      <c r="C114" s="88">
        <v>3</v>
      </c>
      <c r="D114" s="88">
        <v>0</v>
      </c>
      <c r="E114" s="88">
        <v>0</v>
      </c>
      <c r="F114" s="88">
        <v>0</v>
      </c>
    </row>
    <row r="115" spans="1:6" ht="14.5" x14ac:dyDescent="0.35">
      <c r="A115" s="1" t="s">
        <v>184</v>
      </c>
      <c r="B115" s="90">
        <v>6</v>
      </c>
      <c r="C115" s="88">
        <v>3</v>
      </c>
      <c r="D115" s="88">
        <v>0</v>
      </c>
      <c r="E115" s="88">
        <v>0</v>
      </c>
      <c r="F115" s="88">
        <v>0</v>
      </c>
    </row>
    <row r="116" spans="1:6" ht="14.5" x14ac:dyDescent="0.35">
      <c r="A116" s="1" t="s">
        <v>185</v>
      </c>
      <c r="B116" s="90">
        <v>6</v>
      </c>
      <c r="C116" s="88">
        <v>3</v>
      </c>
      <c r="D116" s="88">
        <v>0</v>
      </c>
      <c r="E116" s="88">
        <v>0</v>
      </c>
      <c r="F116" s="88">
        <v>0</v>
      </c>
    </row>
    <row r="117" spans="1:6" ht="14.5" x14ac:dyDescent="0.35">
      <c r="A117" s="1" t="s">
        <v>186</v>
      </c>
      <c r="B117" s="90">
        <v>6</v>
      </c>
      <c r="C117" s="88">
        <v>3</v>
      </c>
      <c r="D117" s="88">
        <v>0</v>
      </c>
      <c r="E117" s="88">
        <v>0</v>
      </c>
      <c r="F117" s="88">
        <v>0</v>
      </c>
    </row>
    <row r="118" spans="1:6" ht="14.5" x14ac:dyDescent="0.35">
      <c r="A118" s="1" t="s">
        <v>188</v>
      </c>
      <c r="B118" s="90">
        <v>7</v>
      </c>
      <c r="C118" s="88">
        <v>3</v>
      </c>
      <c r="D118" s="88">
        <v>0</v>
      </c>
      <c r="E118" s="88">
        <v>0</v>
      </c>
      <c r="F118" s="88">
        <v>0</v>
      </c>
    </row>
    <row r="119" spans="1:6" ht="14.5" x14ac:dyDescent="0.35">
      <c r="A119" s="1" t="s">
        <v>190</v>
      </c>
      <c r="B119" s="90">
        <v>4</v>
      </c>
      <c r="C119" s="88">
        <v>3</v>
      </c>
      <c r="D119" s="88">
        <v>0</v>
      </c>
      <c r="E119" s="88">
        <v>0</v>
      </c>
      <c r="F119" s="88">
        <v>0</v>
      </c>
    </row>
    <row r="120" spans="1:6" thickBot="1" x14ac:dyDescent="0.4">
      <c r="A120" s="16" t="s">
        <v>192</v>
      </c>
      <c r="B120" s="119">
        <v>3</v>
      </c>
      <c r="C120" s="2">
        <v>3</v>
      </c>
      <c r="D120" s="2">
        <v>0</v>
      </c>
      <c r="E120" s="2">
        <v>0</v>
      </c>
      <c r="F120" s="2">
        <v>0</v>
      </c>
    </row>
    <row r="121" spans="1:6" thickBot="1" x14ac:dyDescent="0.4">
      <c r="A121" s="15" t="s">
        <v>195</v>
      </c>
      <c r="B121" s="115"/>
      <c r="C121" s="101">
        <f>SUM(C5:C120)</f>
        <v>6754</v>
      </c>
      <c r="D121" s="102">
        <f>SUM(D5:D120)</f>
        <v>389</v>
      </c>
      <c r="E121" s="102">
        <f>SUM(E5:E120)</f>
        <v>48</v>
      </c>
      <c r="F121" s="103">
        <f>SUM(F5:F120)</f>
        <v>40</v>
      </c>
    </row>
    <row r="123" spans="1:6" ht="14.5" x14ac:dyDescent="0.35">
      <c r="C123" s="33"/>
    </row>
  </sheetData>
  <pageMargins left="0.7" right="0.7" top="1.0416666666666667" bottom="0.75" header="0.3" footer="0.3"/>
  <pageSetup scale="36" orientation="portrait" horizontalDpi="90" verticalDpi="90" r:id="rId1"/>
  <headerFooter>
    <oddHeader>&amp;C
ATTACHMENT B - Bid Form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1595-B300-4057-AB7F-D3189AF45E1B}">
  <dimension ref="A2:L19"/>
  <sheetViews>
    <sheetView zoomScale="90" zoomScaleNormal="90" workbookViewId="0">
      <selection activeCell="B17" sqref="B17"/>
    </sheetView>
  </sheetViews>
  <sheetFormatPr defaultColWidth="9.1796875" defaultRowHeight="15" customHeight="1" x14ac:dyDescent="0.35"/>
  <cols>
    <col min="1" max="1" width="47.81640625" bestFit="1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7.54296875" hidden="1" customWidth="1"/>
    <col min="8" max="8" width="19" style="4" hidden="1" customWidth="1"/>
    <col min="9" max="9" width="20.7265625" style="4" hidden="1" customWidth="1"/>
    <col min="10" max="12" width="13.26953125" hidden="1" customWidth="1"/>
  </cols>
  <sheetData>
    <row r="2" spans="1:9" ht="15" customHeight="1" x14ac:dyDescent="0.35">
      <c r="A2" s="1" t="s">
        <v>272</v>
      </c>
    </row>
    <row r="3" spans="1:9" ht="29" x14ac:dyDescent="0.35">
      <c r="A3" s="64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9" t="s">
        <v>208</v>
      </c>
      <c r="H3" s="6" t="s">
        <v>6</v>
      </c>
      <c r="I3" s="6" t="s">
        <v>68</v>
      </c>
    </row>
    <row r="4" spans="1:9" ht="14.5" x14ac:dyDescent="0.35">
      <c r="A4" s="62"/>
      <c r="C4" s="18"/>
      <c r="D4" s="18"/>
      <c r="E4" s="18"/>
      <c r="F4" s="18"/>
    </row>
    <row r="5" spans="1:9" s="36" customFormat="1" ht="14.5" x14ac:dyDescent="0.35">
      <c r="A5" s="63" t="s">
        <v>210</v>
      </c>
      <c r="B5" s="90">
        <v>5</v>
      </c>
      <c r="C5" s="88">
        <v>3</v>
      </c>
      <c r="D5" s="88">
        <v>0</v>
      </c>
      <c r="E5" s="88">
        <v>0</v>
      </c>
      <c r="F5" s="88">
        <v>0</v>
      </c>
      <c r="G5" s="36" t="e">
        <f>SUM(F5,#REF!,C5)</f>
        <v>#REF!</v>
      </c>
      <c r="H5" s="32" t="s">
        <v>47</v>
      </c>
      <c r="I5" s="32" t="s">
        <v>10</v>
      </c>
    </row>
    <row r="6" spans="1:9" s="36" customFormat="1" ht="14.5" x14ac:dyDescent="0.35">
      <c r="A6" s="62" t="s">
        <v>211</v>
      </c>
      <c r="B6" s="90">
        <v>10</v>
      </c>
      <c r="C6" s="88">
        <v>155</v>
      </c>
      <c r="D6" s="88">
        <v>14</v>
      </c>
      <c r="E6" s="88">
        <v>2</v>
      </c>
      <c r="F6" s="88">
        <v>2</v>
      </c>
      <c r="G6" s="36" t="e">
        <f>SUM(F6,#REF!,C6)</f>
        <v>#REF!</v>
      </c>
      <c r="H6" s="32" t="s">
        <v>47</v>
      </c>
      <c r="I6" s="32" t="s">
        <v>107</v>
      </c>
    </row>
    <row r="7" spans="1:9" s="36" customFormat="1" ht="14.5" x14ac:dyDescent="0.35">
      <c r="A7" s="62" t="s">
        <v>212</v>
      </c>
      <c r="B7" s="90">
        <v>21</v>
      </c>
      <c r="C7" s="88">
        <v>1327</v>
      </c>
      <c r="D7" s="88">
        <v>118</v>
      </c>
      <c r="E7" s="88">
        <v>15</v>
      </c>
      <c r="F7" s="88">
        <v>15</v>
      </c>
      <c r="G7" s="36" t="e">
        <f>SUM(F7,#REF!,C7)</f>
        <v>#REF!</v>
      </c>
      <c r="H7" s="32" t="s">
        <v>47</v>
      </c>
      <c r="I7" s="32" t="s">
        <v>10</v>
      </c>
    </row>
    <row r="8" spans="1:9" s="36" customFormat="1" ht="14.5" x14ac:dyDescent="0.35">
      <c r="A8" s="62" t="s">
        <v>213</v>
      </c>
      <c r="B8" s="90">
        <v>12</v>
      </c>
      <c r="C8" s="88">
        <v>1196</v>
      </c>
      <c r="D8" s="88">
        <v>106</v>
      </c>
      <c r="E8" s="88">
        <v>13</v>
      </c>
      <c r="F8" s="88">
        <v>13</v>
      </c>
      <c r="G8" s="36" t="e">
        <f>SUM(F8,#REF!,C8)</f>
        <v>#REF!</v>
      </c>
      <c r="H8" s="32" t="s">
        <v>47</v>
      </c>
      <c r="I8" s="32" t="s">
        <v>10</v>
      </c>
    </row>
    <row r="9" spans="1:9" s="36" customFormat="1" ht="14.5" x14ac:dyDescent="0.35">
      <c r="A9" s="62" t="s">
        <v>214</v>
      </c>
      <c r="B9" s="90">
        <v>7</v>
      </c>
      <c r="C9" s="88">
        <v>497</v>
      </c>
      <c r="D9" s="88">
        <v>44</v>
      </c>
      <c r="E9" s="88">
        <v>6</v>
      </c>
      <c r="F9" s="88">
        <v>6</v>
      </c>
      <c r="G9" s="36" t="e">
        <f>SUM(F9,#REF!,C9)</f>
        <v>#REF!</v>
      </c>
      <c r="H9" s="32" t="s">
        <v>47</v>
      </c>
      <c r="I9" s="32" t="s">
        <v>10</v>
      </c>
    </row>
    <row r="10" spans="1:9" s="36" customFormat="1" ht="14.5" x14ac:dyDescent="0.35">
      <c r="A10" s="63" t="s">
        <v>215</v>
      </c>
      <c r="B10" s="90">
        <v>5</v>
      </c>
      <c r="C10" s="88">
        <v>3</v>
      </c>
      <c r="D10" s="88">
        <v>0</v>
      </c>
      <c r="E10" s="88">
        <v>0</v>
      </c>
      <c r="F10" s="88">
        <v>0</v>
      </c>
      <c r="G10" s="36" t="e">
        <f>SUM(F10,#REF!,C10)</f>
        <v>#REF!</v>
      </c>
      <c r="H10" s="32" t="s">
        <v>47</v>
      </c>
      <c r="I10" s="32" t="s">
        <v>13</v>
      </c>
    </row>
    <row r="11" spans="1:9" s="36" customFormat="1" ht="14.5" x14ac:dyDescent="0.35">
      <c r="A11" s="62" t="s">
        <v>216</v>
      </c>
      <c r="B11" s="90">
        <v>5</v>
      </c>
      <c r="C11" s="88">
        <v>197</v>
      </c>
      <c r="D11" s="88">
        <v>17</v>
      </c>
      <c r="E11" s="88">
        <v>2</v>
      </c>
      <c r="F11" s="88">
        <v>2</v>
      </c>
      <c r="G11" s="36" t="e">
        <f>SUM(F11,#REF!,C11)</f>
        <v>#REF!</v>
      </c>
      <c r="H11" s="32" t="s">
        <v>47</v>
      </c>
      <c r="I11" s="32" t="s">
        <v>10</v>
      </c>
    </row>
    <row r="12" spans="1:9" s="36" customFormat="1" ht="14.5" x14ac:dyDescent="0.35">
      <c r="A12" s="62" t="s">
        <v>217</v>
      </c>
      <c r="B12" s="90">
        <v>5</v>
      </c>
      <c r="C12" s="88">
        <v>3</v>
      </c>
      <c r="D12" s="88">
        <v>0</v>
      </c>
      <c r="E12" s="88">
        <v>0</v>
      </c>
      <c r="F12" s="88">
        <v>0</v>
      </c>
      <c r="G12" s="36" t="e">
        <f>SUM(F12,#REF!,C12)</f>
        <v>#REF!</v>
      </c>
      <c r="H12" s="32" t="s">
        <v>47</v>
      </c>
      <c r="I12" s="32" t="s">
        <v>10</v>
      </c>
    </row>
    <row r="13" spans="1:9" s="36" customFormat="1" ht="14.5" x14ac:dyDescent="0.35">
      <c r="A13" s="62" t="s">
        <v>218</v>
      </c>
      <c r="B13" s="90">
        <v>19</v>
      </c>
      <c r="C13" s="88">
        <v>439</v>
      </c>
      <c r="D13" s="88">
        <v>39</v>
      </c>
      <c r="E13" s="88">
        <v>5</v>
      </c>
      <c r="F13" s="88">
        <v>5</v>
      </c>
      <c r="G13" s="36" t="e">
        <f>SUM(F13,#REF!,C13)</f>
        <v>#REF!</v>
      </c>
      <c r="H13" s="32" t="s">
        <v>47</v>
      </c>
      <c r="I13" s="32" t="s">
        <v>10</v>
      </c>
    </row>
    <row r="14" spans="1:9" s="36" customFormat="1" ht="14.5" x14ac:dyDescent="0.35">
      <c r="A14" s="62" t="s">
        <v>219</v>
      </c>
      <c r="B14" s="90">
        <v>13</v>
      </c>
      <c r="C14" s="88">
        <v>3821</v>
      </c>
      <c r="D14" s="88">
        <v>157</v>
      </c>
      <c r="E14" s="88">
        <v>19</v>
      </c>
      <c r="F14" s="88">
        <v>11</v>
      </c>
      <c r="H14" s="32"/>
      <c r="I14" s="32"/>
    </row>
    <row r="15" spans="1:9" s="36" customFormat="1" ht="14.5" x14ac:dyDescent="0.35">
      <c r="A15" s="63" t="s">
        <v>220</v>
      </c>
      <c r="B15" s="90">
        <v>5</v>
      </c>
      <c r="C15" s="88">
        <v>3</v>
      </c>
      <c r="D15" s="88">
        <v>0</v>
      </c>
      <c r="E15" s="88">
        <v>0</v>
      </c>
      <c r="F15" s="88">
        <v>0</v>
      </c>
      <c r="G15" s="36" t="e">
        <f>SUM(F15,#REF!,C15)</f>
        <v>#REF!</v>
      </c>
      <c r="H15" s="32" t="s">
        <v>47</v>
      </c>
      <c r="I15" s="32" t="s">
        <v>107</v>
      </c>
    </row>
    <row r="16" spans="1:9" s="36" customFormat="1" thickBot="1" x14ac:dyDescent="0.4">
      <c r="A16" s="61" t="s">
        <v>221</v>
      </c>
      <c r="B16" s="119">
        <v>5</v>
      </c>
      <c r="C16" s="2">
        <v>3</v>
      </c>
      <c r="D16" s="2">
        <v>0</v>
      </c>
      <c r="E16" s="2">
        <v>0</v>
      </c>
      <c r="F16" s="2">
        <v>0</v>
      </c>
      <c r="G16" s="36" t="e">
        <f>SUM(F16,#REF!,C16)</f>
        <v>#REF!</v>
      </c>
      <c r="H16" s="32" t="s">
        <v>47</v>
      </c>
      <c r="I16" s="32" t="s">
        <v>10</v>
      </c>
    </row>
    <row r="17" spans="1:7" thickBot="1" x14ac:dyDescent="0.4">
      <c r="A17" s="15" t="s">
        <v>195</v>
      </c>
      <c r="B17" s="115"/>
      <c r="C17" s="101">
        <f>SUM(C5:C16)</f>
        <v>7647</v>
      </c>
      <c r="D17" s="102">
        <f>SUM(D5:D16)</f>
        <v>495</v>
      </c>
      <c r="E17" s="102">
        <f>SUM(E5:E16)</f>
        <v>62</v>
      </c>
      <c r="F17" s="103">
        <f>SUM(F5:F16)</f>
        <v>54</v>
      </c>
      <c r="G17" t="e">
        <f>SUM(F17,#REF!,C17)</f>
        <v>#REF!</v>
      </c>
    </row>
    <row r="19" spans="1:7" ht="14.5" x14ac:dyDescent="0.35">
      <c r="C19" s="3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7122-85C9-4859-8458-36CB1D670F7C}">
  <dimension ref="A2:L121"/>
  <sheetViews>
    <sheetView zoomScale="90" zoomScaleNormal="90" workbookViewId="0">
      <selection activeCell="B121" sqref="B121"/>
    </sheetView>
  </sheetViews>
  <sheetFormatPr defaultRowHeight="15" customHeight="1" x14ac:dyDescent="0.35"/>
  <cols>
    <col min="1" max="1" width="73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273</v>
      </c>
    </row>
    <row r="3" spans="1:9" ht="29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90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90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90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90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90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90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90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90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90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90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90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90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90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90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90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90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90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90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90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90">
        <v>1</v>
      </c>
      <c r="C24" s="88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90">
        <v>1</v>
      </c>
      <c r="C25" s="88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90">
        <v>1</v>
      </c>
      <c r="C26" s="88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ht="14.5" x14ac:dyDescent="0.35">
      <c r="A27" s="11" t="s">
        <v>52</v>
      </c>
      <c r="B27" s="90">
        <v>1</v>
      </c>
      <c r="C27" s="88">
        <v>0</v>
      </c>
      <c r="D27" s="88">
        <v>0</v>
      </c>
      <c r="E27" s="88">
        <v>0</v>
      </c>
      <c r="F27" s="88">
        <v>0</v>
      </c>
      <c r="G27">
        <f t="shared" si="0"/>
        <v>0</v>
      </c>
      <c r="H27" s="4" t="s">
        <v>12</v>
      </c>
      <c r="I27" s="4" t="s">
        <v>13</v>
      </c>
    </row>
    <row r="28" spans="1:11" ht="14.5" x14ac:dyDescent="0.35">
      <c r="A28" s="11" t="s">
        <v>95</v>
      </c>
      <c r="B28" s="90">
        <v>5</v>
      </c>
      <c r="C28" s="88">
        <v>0</v>
      </c>
      <c r="D28" s="88">
        <v>0</v>
      </c>
      <c r="E28" s="88">
        <v>0</v>
      </c>
      <c r="F28" s="88">
        <v>0</v>
      </c>
      <c r="G28">
        <f t="shared" si="0"/>
        <v>0</v>
      </c>
      <c r="H28" s="4" t="s">
        <v>12</v>
      </c>
      <c r="I28" s="4" t="s">
        <v>13</v>
      </c>
    </row>
    <row r="29" spans="1:11" ht="14.5" x14ac:dyDescent="0.35">
      <c r="A29" s="11" t="s">
        <v>96</v>
      </c>
      <c r="B29" s="90">
        <v>1</v>
      </c>
      <c r="C29" s="88">
        <v>0</v>
      </c>
      <c r="D29" s="88">
        <v>0</v>
      </c>
      <c r="E29" s="88">
        <v>0</v>
      </c>
      <c r="F29" s="88">
        <v>0</v>
      </c>
      <c r="G29">
        <f t="shared" si="0"/>
        <v>0</v>
      </c>
      <c r="H29" s="4" t="s">
        <v>12</v>
      </c>
      <c r="I29" s="4" t="s">
        <v>13</v>
      </c>
    </row>
    <row r="30" spans="1:11" ht="14.5" x14ac:dyDescent="0.35">
      <c r="A30" s="11" t="s">
        <v>97</v>
      </c>
      <c r="B30" s="90">
        <v>2</v>
      </c>
      <c r="C30" s="88">
        <v>0</v>
      </c>
      <c r="D30" s="88">
        <v>0</v>
      </c>
      <c r="E30" s="88">
        <v>0</v>
      </c>
      <c r="F30" s="88">
        <v>0</v>
      </c>
      <c r="G30">
        <f t="shared" si="0"/>
        <v>0</v>
      </c>
      <c r="H30" s="4" t="s">
        <v>12</v>
      </c>
      <c r="I30" s="4" t="s">
        <v>13</v>
      </c>
    </row>
    <row r="31" spans="1:11" ht="14.5" x14ac:dyDescent="0.35">
      <c r="A31" s="11" t="s">
        <v>98</v>
      </c>
      <c r="B31" s="90">
        <v>2</v>
      </c>
      <c r="C31" s="88">
        <v>0</v>
      </c>
      <c r="D31" s="88">
        <v>0</v>
      </c>
      <c r="E31" s="88">
        <v>0</v>
      </c>
      <c r="F31" s="88">
        <v>0</v>
      </c>
      <c r="G31">
        <f t="shared" si="0"/>
        <v>0</v>
      </c>
      <c r="H31" s="4" t="s">
        <v>12</v>
      </c>
      <c r="I31" s="4" t="s">
        <v>39</v>
      </c>
    </row>
    <row r="32" spans="1:11" ht="14.5" x14ac:dyDescent="0.35">
      <c r="A32" s="11" t="s">
        <v>99</v>
      </c>
      <c r="B32" s="90">
        <v>1</v>
      </c>
      <c r="C32" s="88">
        <v>8</v>
      </c>
      <c r="D32" s="88">
        <v>0</v>
      </c>
      <c r="E32" s="88">
        <v>0</v>
      </c>
      <c r="F32" s="88">
        <v>0</v>
      </c>
      <c r="G32">
        <f t="shared" si="0"/>
        <v>8</v>
      </c>
      <c r="H32" s="4" t="s">
        <v>12</v>
      </c>
      <c r="I32" s="4" t="s">
        <v>39</v>
      </c>
      <c r="J32" t="s">
        <v>45</v>
      </c>
      <c r="K32" s="14" t="e">
        <f>SUM(#REF!)</f>
        <v>#REF!</v>
      </c>
    </row>
    <row r="33" spans="1:9" ht="29" x14ac:dyDescent="0.35">
      <c r="A33" s="15" t="s">
        <v>100</v>
      </c>
      <c r="B33" s="90">
        <v>4</v>
      </c>
      <c r="C33" s="88">
        <v>0</v>
      </c>
      <c r="D33" s="88">
        <v>0</v>
      </c>
      <c r="E33" s="88">
        <v>0</v>
      </c>
      <c r="F33" s="88">
        <v>0</v>
      </c>
      <c r="G33">
        <f t="shared" si="0"/>
        <v>0</v>
      </c>
      <c r="H33" s="4" t="s">
        <v>47</v>
      </c>
      <c r="I33" s="19" t="s">
        <v>58</v>
      </c>
    </row>
    <row r="34" spans="1:9" ht="14.5" x14ac:dyDescent="0.35">
      <c r="A34" s="11" t="s">
        <v>101</v>
      </c>
      <c r="B34" s="90">
        <v>7</v>
      </c>
      <c r="C34" s="88">
        <v>0</v>
      </c>
      <c r="D34" s="88">
        <v>0</v>
      </c>
      <c r="E34" s="88">
        <v>1</v>
      </c>
      <c r="F34" s="88">
        <v>0</v>
      </c>
      <c r="G34">
        <f t="shared" si="0"/>
        <v>0</v>
      </c>
      <c r="H34" s="4" t="s">
        <v>47</v>
      </c>
      <c r="I34" s="20" t="s">
        <v>10</v>
      </c>
    </row>
    <row r="35" spans="1:9" ht="14.5" x14ac:dyDescent="0.35">
      <c r="A35" s="11" t="s">
        <v>102</v>
      </c>
      <c r="B35" s="90">
        <v>7</v>
      </c>
      <c r="C35" s="88">
        <v>0</v>
      </c>
      <c r="D35" s="88">
        <v>0</v>
      </c>
      <c r="E35" s="88">
        <v>0</v>
      </c>
      <c r="F35" s="88">
        <v>0</v>
      </c>
      <c r="G35">
        <f t="shared" si="0"/>
        <v>0</v>
      </c>
      <c r="H35" s="4" t="s">
        <v>47</v>
      </c>
      <c r="I35" s="20" t="s">
        <v>10</v>
      </c>
    </row>
    <row r="36" spans="1:9" ht="14.5" x14ac:dyDescent="0.35">
      <c r="A36" s="11" t="s">
        <v>103</v>
      </c>
      <c r="B36" s="90">
        <v>7</v>
      </c>
      <c r="C36" s="88">
        <v>0</v>
      </c>
      <c r="D36" s="88">
        <v>0</v>
      </c>
      <c r="E36" s="88">
        <v>0</v>
      </c>
      <c r="F36" s="88">
        <v>0</v>
      </c>
      <c r="G36">
        <f t="shared" si="0"/>
        <v>0</v>
      </c>
      <c r="H36" s="4" t="s">
        <v>47</v>
      </c>
      <c r="I36" s="20" t="s">
        <v>10</v>
      </c>
    </row>
    <row r="37" spans="1:9" s="43" customFormat="1" ht="14.5" x14ac:dyDescent="0.35">
      <c r="A37" s="41" t="s">
        <v>222</v>
      </c>
      <c r="B37" s="94">
        <v>6</v>
      </c>
      <c r="C37" s="93">
        <v>0</v>
      </c>
      <c r="D37" s="93">
        <v>0</v>
      </c>
      <c r="E37" s="93">
        <v>1</v>
      </c>
      <c r="F37" s="93">
        <v>0</v>
      </c>
      <c r="G37" s="43">
        <f t="shared" ref="G37:G68" si="1">SUM(F37,D37,C37)</f>
        <v>0</v>
      </c>
      <c r="H37" s="42" t="s">
        <v>47</v>
      </c>
      <c r="I37" s="42" t="s">
        <v>10</v>
      </c>
    </row>
    <row r="38" spans="1:9" s="43" customFormat="1" ht="14.5" x14ac:dyDescent="0.35">
      <c r="A38" s="44" t="s">
        <v>223</v>
      </c>
      <c r="B38" s="94">
        <v>5</v>
      </c>
      <c r="C38" s="93">
        <v>0</v>
      </c>
      <c r="D38" s="93">
        <v>0</v>
      </c>
      <c r="E38" s="93">
        <v>0</v>
      </c>
      <c r="F38" s="93">
        <v>0</v>
      </c>
      <c r="G38" s="43">
        <f t="shared" si="1"/>
        <v>0</v>
      </c>
      <c r="H38" s="42" t="s">
        <v>47</v>
      </c>
      <c r="I38" s="42" t="s">
        <v>10</v>
      </c>
    </row>
    <row r="39" spans="1:9" s="43" customFormat="1" ht="14.5" x14ac:dyDescent="0.35">
      <c r="A39" s="41" t="s">
        <v>224</v>
      </c>
      <c r="B39" s="94">
        <v>9</v>
      </c>
      <c r="C39" s="93">
        <v>5</v>
      </c>
      <c r="D39" s="93">
        <v>1</v>
      </c>
      <c r="E39" s="93">
        <v>1</v>
      </c>
      <c r="F39" s="93">
        <v>1</v>
      </c>
      <c r="G39" s="43">
        <f t="shared" si="1"/>
        <v>7</v>
      </c>
      <c r="H39" s="42" t="s">
        <v>47</v>
      </c>
      <c r="I39" s="42" t="s">
        <v>107</v>
      </c>
    </row>
    <row r="40" spans="1:9" s="43" customFormat="1" ht="14.5" x14ac:dyDescent="0.35">
      <c r="A40" s="41" t="s">
        <v>225</v>
      </c>
      <c r="B40" s="94">
        <v>10</v>
      </c>
      <c r="C40" s="93">
        <v>2</v>
      </c>
      <c r="D40" s="93">
        <v>1</v>
      </c>
      <c r="E40" s="93">
        <v>1</v>
      </c>
      <c r="F40" s="93">
        <v>1</v>
      </c>
      <c r="G40" s="43">
        <f t="shared" si="1"/>
        <v>4</v>
      </c>
      <c r="H40" s="42" t="s">
        <v>47</v>
      </c>
      <c r="I40" s="42" t="s">
        <v>10</v>
      </c>
    </row>
    <row r="41" spans="1:9" s="43" customFormat="1" ht="14.5" x14ac:dyDescent="0.35">
      <c r="A41" s="41" t="s">
        <v>226</v>
      </c>
      <c r="B41" s="94">
        <v>7</v>
      </c>
      <c r="C41" s="93">
        <v>0</v>
      </c>
      <c r="D41" s="93">
        <v>0</v>
      </c>
      <c r="E41" s="93">
        <v>0</v>
      </c>
      <c r="F41" s="93">
        <v>0</v>
      </c>
      <c r="G41" s="43">
        <f t="shared" si="1"/>
        <v>0</v>
      </c>
      <c r="H41" s="42" t="s">
        <v>47</v>
      </c>
      <c r="I41" s="42" t="s">
        <v>10</v>
      </c>
    </row>
    <row r="42" spans="1:9" s="43" customFormat="1" ht="14.5" x14ac:dyDescent="0.35">
      <c r="A42" s="41" t="s">
        <v>227</v>
      </c>
      <c r="B42" s="94">
        <v>8</v>
      </c>
      <c r="C42" s="93">
        <v>38</v>
      </c>
      <c r="D42" s="93">
        <v>1</v>
      </c>
      <c r="E42" s="93">
        <v>1</v>
      </c>
      <c r="F42" s="93">
        <v>1</v>
      </c>
      <c r="G42" s="43">
        <f t="shared" si="1"/>
        <v>40</v>
      </c>
      <c r="H42" s="42" t="s">
        <v>47</v>
      </c>
      <c r="I42" s="42" t="s">
        <v>10</v>
      </c>
    </row>
    <row r="43" spans="1:9" s="43" customFormat="1" ht="14.5" x14ac:dyDescent="0.35">
      <c r="A43" s="41" t="s">
        <v>228</v>
      </c>
      <c r="B43" s="94">
        <v>6</v>
      </c>
      <c r="C43" s="93">
        <v>16</v>
      </c>
      <c r="D43" s="93">
        <v>1</v>
      </c>
      <c r="E43" s="93">
        <v>1</v>
      </c>
      <c r="F43" s="93">
        <v>1</v>
      </c>
      <c r="G43" s="43">
        <f t="shared" si="1"/>
        <v>18</v>
      </c>
      <c r="H43" s="42" t="s">
        <v>47</v>
      </c>
      <c r="I43" s="42" t="s">
        <v>10</v>
      </c>
    </row>
    <row r="44" spans="1:9" s="43" customFormat="1" ht="14.5" x14ac:dyDescent="0.35">
      <c r="A44" s="44" t="s">
        <v>229</v>
      </c>
      <c r="B44" s="94">
        <v>5</v>
      </c>
      <c r="C44" s="93">
        <v>0</v>
      </c>
      <c r="D44" s="93">
        <v>0</v>
      </c>
      <c r="E44" s="93">
        <v>0</v>
      </c>
      <c r="F44" s="93">
        <v>0</v>
      </c>
      <c r="G44" s="43">
        <f t="shared" si="1"/>
        <v>0</v>
      </c>
      <c r="H44" s="42" t="s">
        <v>47</v>
      </c>
      <c r="I44" s="42" t="s">
        <v>13</v>
      </c>
    </row>
    <row r="45" spans="1:9" s="43" customFormat="1" ht="14.5" x14ac:dyDescent="0.35">
      <c r="A45" s="44" t="s">
        <v>230</v>
      </c>
      <c r="B45" s="94">
        <v>5</v>
      </c>
      <c r="C45" s="93">
        <v>0</v>
      </c>
      <c r="D45" s="93">
        <v>0</v>
      </c>
      <c r="E45" s="93">
        <v>0</v>
      </c>
      <c r="F45" s="93">
        <v>0</v>
      </c>
      <c r="G45" s="43">
        <f t="shared" si="1"/>
        <v>0</v>
      </c>
      <c r="H45" s="42" t="s">
        <v>47</v>
      </c>
      <c r="I45" s="42" t="s">
        <v>13</v>
      </c>
    </row>
    <row r="46" spans="1:9" s="43" customFormat="1" ht="14.5" x14ac:dyDescent="0.35">
      <c r="A46" s="44" t="s">
        <v>231</v>
      </c>
      <c r="B46" s="94">
        <v>5</v>
      </c>
      <c r="C46" s="93">
        <v>0</v>
      </c>
      <c r="D46" s="93">
        <v>0</v>
      </c>
      <c r="E46" s="93">
        <v>0</v>
      </c>
      <c r="F46" s="93">
        <v>0</v>
      </c>
      <c r="G46" s="43">
        <f t="shared" si="1"/>
        <v>0</v>
      </c>
      <c r="H46" s="42" t="s">
        <v>47</v>
      </c>
      <c r="I46" s="42" t="s">
        <v>13</v>
      </c>
    </row>
    <row r="47" spans="1:9" s="43" customFormat="1" ht="14.5" x14ac:dyDescent="0.35">
      <c r="A47" s="41" t="s">
        <v>232</v>
      </c>
      <c r="B47" s="94">
        <v>5</v>
      </c>
      <c r="C47" s="93">
        <v>0</v>
      </c>
      <c r="D47" s="93">
        <v>0</v>
      </c>
      <c r="E47" s="93">
        <v>0</v>
      </c>
      <c r="F47" s="93">
        <v>0</v>
      </c>
      <c r="G47" s="43">
        <f t="shared" si="1"/>
        <v>0</v>
      </c>
      <c r="H47" s="42" t="s">
        <v>47</v>
      </c>
      <c r="I47" s="42" t="s">
        <v>55</v>
      </c>
    </row>
    <row r="48" spans="1:9" s="43" customFormat="1" ht="14.5" x14ac:dyDescent="0.35">
      <c r="A48" s="44" t="s">
        <v>233</v>
      </c>
      <c r="B48" s="94">
        <v>7</v>
      </c>
      <c r="C48" s="93">
        <v>7</v>
      </c>
      <c r="D48" s="93">
        <v>1</v>
      </c>
      <c r="E48" s="93">
        <v>1</v>
      </c>
      <c r="F48" s="93">
        <v>1</v>
      </c>
      <c r="G48" s="43">
        <f t="shared" si="1"/>
        <v>9</v>
      </c>
      <c r="H48" s="42" t="s">
        <v>47</v>
      </c>
      <c r="I48" s="42" t="s">
        <v>10</v>
      </c>
    </row>
    <row r="49" spans="1:9" s="43" customFormat="1" ht="14.5" x14ac:dyDescent="0.35">
      <c r="A49" s="41" t="s">
        <v>234</v>
      </c>
      <c r="B49" s="94">
        <v>6</v>
      </c>
      <c r="C49" s="93">
        <v>5</v>
      </c>
      <c r="D49" s="93">
        <v>1</v>
      </c>
      <c r="E49" s="93">
        <v>1</v>
      </c>
      <c r="F49" s="93">
        <v>1</v>
      </c>
      <c r="G49" s="43">
        <f t="shared" si="1"/>
        <v>7</v>
      </c>
      <c r="H49" s="42" t="s">
        <v>47</v>
      </c>
      <c r="I49" s="42" t="s">
        <v>10</v>
      </c>
    </row>
    <row r="50" spans="1:9" s="43" customFormat="1" ht="14.5" x14ac:dyDescent="0.35">
      <c r="A50" s="41" t="s">
        <v>235</v>
      </c>
      <c r="B50" s="94">
        <v>7</v>
      </c>
      <c r="C50" s="93">
        <v>0</v>
      </c>
      <c r="D50" s="93">
        <v>0</v>
      </c>
      <c r="E50" s="93">
        <v>0</v>
      </c>
      <c r="F50" s="93">
        <v>0</v>
      </c>
      <c r="G50" s="43">
        <f t="shared" si="1"/>
        <v>0</v>
      </c>
      <c r="H50" s="42" t="s">
        <v>47</v>
      </c>
      <c r="I50" s="42" t="s">
        <v>10</v>
      </c>
    </row>
    <row r="51" spans="1:9" s="43" customFormat="1" ht="14.5" x14ac:dyDescent="0.35">
      <c r="A51" s="41" t="s">
        <v>236</v>
      </c>
      <c r="B51" s="94">
        <v>8</v>
      </c>
      <c r="C51" s="93">
        <v>0</v>
      </c>
      <c r="D51" s="93">
        <v>0</v>
      </c>
      <c r="E51" s="93">
        <v>0</v>
      </c>
      <c r="F51" s="93">
        <v>0</v>
      </c>
      <c r="G51" s="43">
        <f t="shared" si="1"/>
        <v>0</v>
      </c>
      <c r="H51" s="42" t="s">
        <v>47</v>
      </c>
      <c r="I51" s="42" t="s">
        <v>10</v>
      </c>
    </row>
    <row r="52" spans="1:9" s="43" customFormat="1" ht="14.5" x14ac:dyDescent="0.35">
      <c r="A52" s="41" t="s">
        <v>237</v>
      </c>
      <c r="B52" s="94">
        <v>9</v>
      </c>
      <c r="C52" s="93">
        <v>0</v>
      </c>
      <c r="D52" s="93">
        <v>0</v>
      </c>
      <c r="E52" s="93">
        <v>0</v>
      </c>
      <c r="F52" s="93">
        <v>0</v>
      </c>
      <c r="G52" s="43">
        <f t="shared" si="1"/>
        <v>0</v>
      </c>
      <c r="H52" s="42" t="s">
        <v>47</v>
      </c>
      <c r="I52" s="42" t="s">
        <v>13</v>
      </c>
    </row>
    <row r="53" spans="1:9" s="43" customFormat="1" ht="14.5" x14ac:dyDescent="0.35">
      <c r="A53" s="41" t="s">
        <v>238</v>
      </c>
      <c r="B53" s="94">
        <v>10</v>
      </c>
      <c r="C53" s="93">
        <v>2</v>
      </c>
      <c r="D53" s="93">
        <v>1</v>
      </c>
      <c r="E53" s="93">
        <v>1</v>
      </c>
      <c r="F53" s="93">
        <v>1</v>
      </c>
      <c r="G53" s="43">
        <f t="shared" si="1"/>
        <v>4</v>
      </c>
      <c r="H53" s="42" t="s">
        <v>47</v>
      </c>
      <c r="I53" s="42" t="s">
        <v>10</v>
      </c>
    </row>
    <row r="54" spans="1:9" s="43" customFormat="1" ht="14.5" x14ac:dyDescent="0.35">
      <c r="A54" s="44" t="s">
        <v>239</v>
      </c>
      <c r="B54" s="94">
        <v>7</v>
      </c>
      <c r="C54" s="93">
        <v>0</v>
      </c>
      <c r="D54" s="93">
        <v>0</v>
      </c>
      <c r="E54" s="93">
        <v>0</v>
      </c>
      <c r="F54" s="93">
        <v>0</v>
      </c>
      <c r="G54" s="43">
        <f t="shared" si="1"/>
        <v>0</v>
      </c>
      <c r="H54" s="42" t="s">
        <v>47</v>
      </c>
      <c r="I54" s="42" t="s">
        <v>13</v>
      </c>
    </row>
    <row r="55" spans="1:9" s="43" customFormat="1" ht="14.5" x14ac:dyDescent="0.35">
      <c r="A55" s="41" t="s">
        <v>240</v>
      </c>
      <c r="B55" s="94">
        <v>12</v>
      </c>
      <c r="C55" s="93">
        <v>16</v>
      </c>
      <c r="D55" s="93">
        <v>1</v>
      </c>
      <c r="E55" s="93">
        <v>1</v>
      </c>
      <c r="F55" s="93">
        <v>1</v>
      </c>
      <c r="G55" s="43">
        <f t="shared" si="1"/>
        <v>18</v>
      </c>
      <c r="H55" s="42" t="s">
        <v>47</v>
      </c>
      <c r="I55" s="42" t="s">
        <v>10</v>
      </c>
    </row>
    <row r="56" spans="1:9" s="43" customFormat="1" ht="14.5" x14ac:dyDescent="0.35">
      <c r="A56" s="41" t="s">
        <v>241</v>
      </c>
      <c r="B56" s="94">
        <v>11</v>
      </c>
      <c r="C56" s="93">
        <v>32</v>
      </c>
      <c r="D56" s="93">
        <v>1</v>
      </c>
      <c r="E56" s="93">
        <v>1</v>
      </c>
      <c r="F56" s="93">
        <v>1</v>
      </c>
      <c r="H56" s="42"/>
      <c r="I56" s="42"/>
    </row>
    <row r="57" spans="1:9" ht="14.5" x14ac:dyDescent="0.35">
      <c r="A57" s="15" t="s">
        <v>125</v>
      </c>
      <c r="B57" s="97">
        <v>5</v>
      </c>
      <c r="C57" s="98">
        <v>0</v>
      </c>
      <c r="D57" s="88">
        <v>0</v>
      </c>
      <c r="E57" s="88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97">
        <v>6</v>
      </c>
      <c r="C58" s="98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97">
        <v>1</v>
      </c>
      <c r="C59" s="98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97">
        <v>11</v>
      </c>
      <c r="C60" s="98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97">
        <v>15</v>
      </c>
      <c r="C61" s="98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97">
        <v>5</v>
      </c>
      <c r="C62" s="98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97">
        <v>5</v>
      </c>
      <c r="C63" s="98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97">
        <v>7</v>
      </c>
      <c r="C64" s="9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97">
        <v>7</v>
      </c>
      <c r="C65" s="9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97">
        <v>4</v>
      </c>
      <c r="C66" s="9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97">
        <v>4</v>
      </c>
      <c r="C67" s="9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97">
        <v>4</v>
      </c>
      <c r="C68" s="9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97">
        <v>5</v>
      </c>
      <c r="C69" s="9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97">
        <v>5</v>
      </c>
      <c r="C70" s="9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97">
        <v>5</v>
      </c>
      <c r="C71" s="9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97">
        <v>5</v>
      </c>
      <c r="C72" s="9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97">
        <v>7</v>
      </c>
      <c r="C73" s="9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97">
        <v>7</v>
      </c>
      <c r="C74" s="9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97">
        <v>4</v>
      </c>
      <c r="C75" s="9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97">
        <v>7</v>
      </c>
      <c r="C76" s="9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97">
        <v>7</v>
      </c>
      <c r="C77" s="9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97">
        <v>6</v>
      </c>
      <c r="C78" s="9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97">
        <v>7</v>
      </c>
      <c r="C79" s="9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97">
        <v>5</v>
      </c>
      <c r="C80" s="9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97">
        <v>5</v>
      </c>
      <c r="C81" s="9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35" t="s">
        <v>150</v>
      </c>
      <c r="B82" s="97">
        <v>10</v>
      </c>
      <c r="C82" s="98">
        <v>2</v>
      </c>
      <c r="D82" s="88">
        <v>1</v>
      </c>
      <c r="E82" s="88">
        <v>1</v>
      </c>
      <c r="F82" s="88">
        <v>1</v>
      </c>
      <c r="G82">
        <f t="shared" si="2"/>
        <v>4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97">
        <v>6</v>
      </c>
      <c r="C83" s="9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97">
        <v>6</v>
      </c>
      <c r="C84" s="9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90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90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90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90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90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90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90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90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90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90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90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90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90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90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90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90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90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90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90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90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90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90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90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90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90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90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90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90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90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90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90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90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90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90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90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119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5"/>
      <c r="C121" s="101">
        <f>SUM(C5:C120)</f>
        <v>133</v>
      </c>
      <c r="D121" s="102">
        <f>SUM(D5:D120)</f>
        <v>10</v>
      </c>
      <c r="E121" s="102">
        <f>SUM(E5:E120)</f>
        <v>12</v>
      </c>
      <c r="F121" s="103">
        <f>SUM(F5:F120)</f>
        <v>10</v>
      </c>
      <c r="G121">
        <f t="shared" ref="G121:G152" si="4">SUM(F121,D121,C121)</f>
        <v>153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CE09-DD06-43B4-A4C3-8F9145FC71A5}">
  <dimension ref="A2:L17"/>
  <sheetViews>
    <sheetView zoomScale="90" zoomScaleNormal="90" workbookViewId="0">
      <selection activeCell="B17" sqref="B17"/>
    </sheetView>
  </sheetViews>
  <sheetFormatPr defaultRowHeight="15" customHeight="1" x14ac:dyDescent="0.35"/>
  <cols>
    <col min="1" max="1" width="47.1796875" customWidth="1"/>
    <col min="2" max="2" width="17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274</v>
      </c>
    </row>
    <row r="3" spans="1:9" ht="29" x14ac:dyDescent="0.35">
      <c r="A3" s="17" t="s">
        <v>71</v>
      </c>
      <c r="B3" s="6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s="43" customFormat="1" ht="14.5" x14ac:dyDescent="0.35">
      <c r="A5" s="45" t="s">
        <v>210</v>
      </c>
      <c r="B5" s="94">
        <v>5</v>
      </c>
      <c r="C5" s="93">
        <v>0</v>
      </c>
      <c r="D5" s="93">
        <v>0</v>
      </c>
      <c r="E5" s="93">
        <v>0</v>
      </c>
      <c r="F5" s="93">
        <v>0</v>
      </c>
      <c r="G5" s="43">
        <f t="shared" ref="G5:G13" si="0">SUM(F5,D5,C5)</f>
        <v>0</v>
      </c>
      <c r="H5" s="42" t="s">
        <v>47</v>
      </c>
      <c r="I5" s="42" t="s">
        <v>10</v>
      </c>
    </row>
    <row r="6" spans="1:9" s="43" customFormat="1" ht="14.5" x14ac:dyDescent="0.35">
      <c r="A6" s="35" t="s">
        <v>211</v>
      </c>
      <c r="B6" s="94">
        <v>9</v>
      </c>
      <c r="C6" s="93">
        <v>5</v>
      </c>
      <c r="D6" s="93">
        <v>1</v>
      </c>
      <c r="E6" s="93">
        <v>1</v>
      </c>
      <c r="F6" s="93">
        <v>1</v>
      </c>
      <c r="G6" s="43">
        <f t="shared" si="0"/>
        <v>7</v>
      </c>
      <c r="H6" s="42" t="s">
        <v>47</v>
      </c>
      <c r="I6" s="42" t="s">
        <v>107</v>
      </c>
    </row>
    <row r="7" spans="1:9" s="43" customFormat="1" ht="14.5" x14ac:dyDescent="0.35">
      <c r="A7" s="35" t="s">
        <v>212</v>
      </c>
      <c r="B7" s="94">
        <v>21</v>
      </c>
      <c r="C7" s="93">
        <v>0</v>
      </c>
      <c r="D7" s="93">
        <v>0</v>
      </c>
      <c r="E7" s="93">
        <v>0</v>
      </c>
      <c r="F7" s="93">
        <v>0</v>
      </c>
      <c r="G7" s="43">
        <f t="shared" si="0"/>
        <v>0</v>
      </c>
      <c r="H7" s="42" t="s">
        <v>47</v>
      </c>
      <c r="I7" s="42" t="s">
        <v>10</v>
      </c>
    </row>
    <row r="8" spans="1:9" s="43" customFormat="1" ht="14.5" x14ac:dyDescent="0.35">
      <c r="A8" s="35" t="s">
        <v>213</v>
      </c>
      <c r="B8" s="94">
        <v>8</v>
      </c>
      <c r="C8" s="93">
        <v>38</v>
      </c>
      <c r="D8" s="93">
        <v>1</v>
      </c>
      <c r="E8" s="93">
        <v>1</v>
      </c>
      <c r="F8" s="93">
        <v>1</v>
      </c>
      <c r="G8" s="43">
        <f t="shared" si="0"/>
        <v>40</v>
      </c>
      <c r="H8" s="42" t="s">
        <v>47</v>
      </c>
      <c r="I8" s="42" t="s">
        <v>10</v>
      </c>
    </row>
    <row r="9" spans="1:9" s="43" customFormat="1" ht="14.5" x14ac:dyDescent="0.35">
      <c r="A9" s="35" t="s">
        <v>214</v>
      </c>
      <c r="B9" s="94">
        <v>6</v>
      </c>
      <c r="C9" s="93">
        <v>16</v>
      </c>
      <c r="D9" s="93">
        <v>1</v>
      </c>
      <c r="E9" s="93">
        <v>1</v>
      </c>
      <c r="F9" s="93">
        <v>1</v>
      </c>
      <c r="G9" s="43">
        <f t="shared" si="0"/>
        <v>18</v>
      </c>
      <c r="H9" s="42" t="s">
        <v>47</v>
      </c>
      <c r="I9" s="42" t="s">
        <v>10</v>
      </c>
    </row>
    <row r="10" spans="1:9" s="43" customFormat="1" ht="14.5" x14ac:dyDescent="0.35">
      <c r="A10" s="45" t="s">
        <v>215</v>
      </c>
      <c r="B10" s="94">
        <v>5</v>
      </c>
      <c r="C10" s="93">
        <v>0</v>
      </c>
      <c r="D10" s="93">
        <v>0</v>
      </c>
      <c r="E10" s="93">
        <v>0</v>
      </c>
      <c r="F10" s="93">
        <v>0</v>
      </c>
      <c r="G10" s="43">
        <f t="shared" si="0"/>
        <v>0</v>
      </c>
      <c r="H10" s="42" t="s">
        <v>47</v>
      </c>
      <c r="I10" s="42" t="s">
        <v>13</v>
      </c>
    </row>
    <row r="11" spans="1:9" s="43" customFormat="1" ht="14.5" x14ac:dyDescent="0.35">
      <c r="A11" s="35" t="s">
        <v>216</v>
      </c>
      <c r="B11" s="94">
        <v>6</v>
      </c>
      <c r="C11" s="93">
        <v>5</v>
      </c>
      <c r="D11" s="93">
        <v>1</v>
      </c>
      <c r="E11" s="93">
        <v>1</v>
      </c>
      <c r="F11" s="93">
        <v>1</v>
      </c>
      <c r="G11" s="43">
        <f t="shared" si="0"/>
        <v>7</v>
      </c>
      <c r="H11" s="42" t="s">
        <v>47</v>
      </c>
      <c r="I11" s="42" t="s">
        <v>10</v>
      </c>
    </row>
    <row r="12" spans="1:9" s="43" customFormat="1" ht="14.5" x14ac:dyDescent="0.35">
      <c r="A12" s="35" t="s">
        <v>217</v>
      </c>
      <c r="B12" s="94">
        <v>10</v>
      </c>
      <c r="C12" s="93">
        <v>2</v>
      </c>
      <c r="D12" s="93">
        <v>1</v>
      </c>
      <c r="E12" s="93">
        <v>1</v>
      </c>
      <c r="F12" s="93">
        <v>1</v>
      </c>
      <c r="G12" s="43">
        <f t="shared" si="0"/>
        <v>4</v>
      </c>
      <c r="H12" s="42" t="s">
        <v>47</v>
      </c>
      <c r="I12" s="42" t="s">
        <v>10</v>
      </c>
    </row>
    <row r="13" spans="1:9" s="43" customFormat="1" ht="14.5" x14ac:dyDescent="0.35">
      <c r="A13" s="35" t="s">
        <v>218</v>
      </c>
      <c r="B13" s="94">
        <v>12</v>
      </c>
      <c r="C13" s="93">
        <v>16</v>
      </c>
      <c r="D13" s="93">
        <v>1</v>
      </c>
      <c r="E13" s="93">
        <v>1</v>
      </c>
      <c r="F13" s="93">
        <v>1</v>
      </c>
      <c r="G13" s="43">
        <f t="shared" si="0"/>
        <v>18</v>
      </c>
      <c r="H13" s="42" t="s">
        <v>47</v>
      </c>
      <c r="I13" s="42" t="s">
        <v>10</v>
      </c>
    </row>
    <row r="14" spans="1:9" s="43" customFormat="1" ht="14.5" x14ac:dyDescent="0.35">
      <c r="A14" s="35" t="s">
        <v>219</v>
      </c>
      <c r="B14" s="94">
        <v>11</v>
      </c>
      <c r="C14" s="93">
        <v>32</v>
      </c>
      <c r="D14" s="93">
        <v>1</v>
      </c>
      <c r="E14" s="93">
        <v>1</v>
      </c>
      <c r="F14" s="93">
        <v>1</v>
      </c>
      <c r="H14" s="42"/>
      <c r="I14" s="42"/>
    </row>
    <row r="15" spans="1:9" ht="14.5" x14ac:dyDescent="0.35">
      <c r="A15" s="45" t="s">
        <v>220</v>
      </c>
      <c r="B15" s="97">
        <v>5</v>
      </c>
      <c r="C15" s="98">
        <v>0</v>
      </c>
      <c r="D15" s="88">
        <v>0</v>
      </c>
      <c r="E15" s="88">
        <v>0</v>
      </c>
      <c r="F15" s="88">
        <v>0</v>
      </c>
      <c r="G15">
        <f>SUM(F15,D15,C15)</f>
        <v>0</v>
      </c>
      <c r="H15" s="4" t="s">
        <v>47</v>
      </c>
      <c r="I15" s="21" t="s">
        <v>107</v>
      </c>
    </row>
    <row r="16" spans="1:9" thickBot="1" x14ac:dyDescent="0.4">
      <c r="A16" s="54" t="s">
        <v>221</v>
      </c>
      <c r="B16" s="118">
        <v>5</v>
      </c>
      <c r="C16" s="104">
        <v>0</v>
      </c>
      <c r="D16" s="2">
        <v>0</v>
      </c>
      <c r="E16" s="2">
        <v>0</v>
      </c>
      <c r="F16" s="2">
        <v>0</v>
      </c>
      <c r="G16">
        <f>SUM(F16,D16,C16)</f>
        <v>0</v>
      </c>
      <c r="H16" s="4" t="s">
        <v>47</v>
      </c>
      <c r="I16" s="20" t="s">
        <v>10</v>
      </c>
    </row>
    <row r="17" spans="1:7" thickBot="1" x14ac:dyDescent="0.4">
      <c r="A17" s="15" t="s">
        <v>195</v>
      </c>
      <c r="B17" s="115"/>
      <c r="C17" s="101">
        <f>SUM(C5:C16)</f>
        <v>114</v>
      </c>
      <c r="D17" s="102">
        <f>SUM(D5:D16)</f>
        <v>7</v>
      </c>
      <c r="E17" s="102">
        <f>SUM(E5:E16)</f>
        <v>7</v>
      </c>
      <c r="F17" s="103">
        <f>SUM(F5:F16)</f>
        <v>7</v>
      </c>
      <c r="G17">
        <f>SUM(F17,D17,C17)</f>
        <v>128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8182-B98E-466D-850C-8ED02AF9F3A6}">
  <dimension ref="A2:L121"/>
  <sheetViews>
    <sheetView zoomScale="90" zoomScaleNormal="90" workbookViewId="0">
      <selection activeCell="C116" sqref="C116"/>
    </sheetView>
  </sheetViews>
  <sheetFormatPr defaultRowHeight="15" customHeight="1" x14ac:dyDescent="0.35"/>
  <cols>
    <col min="1" max="1" width="75.453125" customWidth="1"/>
    <col min="2" max="2" width="16.81640625" style="4" customWidth="1"/>
    <col min="3" max="3" width="22.7265625" style="4" customWidth="1"/>
    <col min="4" max="4" width="21.26953125" style="4" customWidth="1"/>
    <col min="5" max="5" width="22.54296875" style="4" customWidth="1"/>
    <col min="6" max="6" width="25.7265625" style="4" customWidth="1"/>
    <col min="7" max="7" width="15.7265625" hidden="1" customWidth="1"/>
    <col min="8" max="8" width="19" style="4" hidden="1" customWidth="1"/>
    <col min="9" max="9" width="23.1796875" style="4" hidden="1" customWidth="1"/>
    <col min="10" max="10" width="16" hidden="1" customWidth="1"/>
    <col min="11" max="12" width="15.26953125" hidden="1" customWidth="1"/>
  </cols>
  <sheetData>
    <row r="2" spans="1:9" ht="15" customHeight="1" x14ac:dyDescent="0.35">
      <c r="A2" s="1" t="s">
        <v>275</v>
      </c>
    </row>
    <row r="3" spans="1:9" ht="52.5" customHeight="1" x14ac:dyDescent="0.35">
      <c r="A3" s="17" t="s">
        <v>71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6" t="s">
        <v>72</v>
      </c>
      <c r="H3" s="6" t="s">
        <v>6</v>
      </c>
      <c r="I3" s="6" t="s">
        <v>68</v>
      </c>
    </row>
    <row r="4" spans="1:9" ht="14.5" x14ac:dyDescent="0.35">
      <c r="A4" s="11"/>
      <c r="C4" s="18"/>
      <c r="D4" s="18"/>
      <c r="E4" s="18"/>
      <c r="F4" s="18"/>
    </row>
    <row r="5" spans="1:9" ht="14.5" x14ac:dyDescent="0.35">
      <c r="A5" s="11" t="s">
        <v>73</v>
      </c>
      <c r="B5" s="90">
        <v>1</v>
      </c>
      <c r="C5" s="88">
        <v>0</v>
      </c>
      <c r="D5" s="88">
        <v>0</v>
      </c>
      <c r="E5" s="88">
        <v>0</v>
      </c>
      <c r="F5" s="88">
        <v>0</v>
      </c>
      <c r="G5">
        <f t="shared" ref="G5:G36" si="0">SUM(F5,D5,C5)</f>
        <v>0</v>
      </c>
      <c r="H5" s="4" t="s">
        <v>12</v>
      </c>
      <c r="I5" s="4" t="s">
        <v>13</v>
      </c>
    </row>
    <row r="6" spans="1:9" ht="14.5" x14ac:dyDescent="0.35">
      <c r="A6" s="11" t="s">
        <v>74</v>
      </c>
      <c r="B6" s="90">
        <v>1</v>
      </c>
      <c r="C6" s="88">
        <v>0</v>
      </c>
      <c r="D6" s="88">
        <v>0</v>
      </c>
      <c r="E6" s="88">
        <v>0</v>
      </c>
      <c r="F6" s="88">
        <v>0</v>
      </c>
      <c r="G6">
        <f t="shared" si="0"/>
        <v>0</v>
      </c>
      <c r="H6" s="4" t="s">
        <v>12</v>
      </c>
      <c r="I6" s="4" t="s">
        <v>13</v>
      </c>
    </row>
    <row r="7" spans="1:9" ht="14.5" x14ac:dyDescent="0.35">
      <c r="A7" s="11" t="s">
        <v>75</v>
      </c>
      <c r="B7" s="90">
        <v>1</v>
      </c>
      <c r="C7" s="88">
        <v>0</v>
      </c>
      <c r="D7" s="88">
        <v>0</v>
      </c>
      <c r="E7" s="88">
        <v>0</v>
      </c>
      <c r="F7" s="88">
        <v>0</v>
      </c>
      <c r="G7">
        <f t="shared" si="0"/>
        <v>0</v>
      </c>
      <c r="H7" s="4" t="s">
        <v>12</v>
      </c>
      <c r="I7" s="4" t="s">
        <v>13</v>
      </c>
    </row>
    <row r="8" spans="1:9" ht="14.5" x14ac:dyDescent="0.35">
      <c r="A8" s="11" t="s">
        <v>76</v>
      </c>
      <c r="B8" s="90">
        <v>2</v>
      </c>
      <c r="C8" s="88">
        <v>0</v>
      </c>
      <c r="D8" s="88">
        <v>0</v>
      </c>
      <c r="E8" s="88">
        <v>0</v>
      </c>
      <c r="F8" s="88">
        <v>0</v>
      </c>
      <c r="G8">
        <f t="shared" si="0"/>
        <v>0</v>
      </c>
      <c r="H8" s="4" t="s">
        <v>12</v>
      </c>
      <c r="I8" s="4" t="s">
        <v>13</v>
      </c>
    </row>
    <row r="9" spans="1:9" ht="14.5" x14ac:dyDescent="0.35">
      <c r="A9" s="11" t="s">
        <v>77</v>
      </c>
      <c r="B9" s="90">
        <v>3</v>
      </c>
      <c r="C9" s="88">
        <v>0</v>
      </c>
      <c r="D9" s="88">
        <v>0</v>
      </c>
      <c r="E9" s="88">
        <v>0</v>
      </c>
      <c r="F9" s="88">
        <v>0</v>
      </c>
      <c r="G9">
        <f t="shared" si="0"/>
        <v>0</v>
      </c>
      <c r="H9" s="4" t="s">
        <v>12</v>
      </c>
      <c r="I9" s="4" t="s">
        <v>13</v>
      </c>
    </row>
    <row r="10" spans="1:9" ht="14.5" x14ac:dyDescent="0.35">
      <c r="A10" s="11" t="s">
        <v>78</v>
      </c>
      <c r="B10" s="90">
        <v>2</v>
      </c>
      <c r="C10" s="88">
        <v>0</v>
      </c>
      <c r="D10" s="88">
        <v>0</v>
      </c>
      <c r="E10" s="88">
        <v>0</v>
      </c>
      <c r="F10" s="88">
        <v>0</v>
      </c>
      <c r="G10">
        <f t="shared" si="0"/>
        <v>0</v>
      </c>
      <c r="H10" s="4" t="s">
        <v>12</v>
      </c>
      <c r="I10" s="4" t="s">
        <v>13</v>
      </c>
    </row>
    <row r="11" spans="1:9" ht="14.5" x14ac:dyDescent="0.35">
      <c r="A11" s="11" t="s">
        <v>79</v>
      </c>
      <c r="B11" s="90">
        <v>1</v>
      </c>
      <c r="C11" s="88">
        <v>0</v>
      </c>
      <c r="D11" s="88">
        <v>0</v>
      </c>
      <c r="E11" s="88">
        <v>0</v>
      </c>
      <c r="F11" s="88">
        <v>0</v>
      </c>
      <c r="G11">
        <f t="shared" si="0"/>
        <v>0</v>
      </c>
      <c r="H11" s="4" t="s">
        <v>12</v>
      </c>
      <c r="I11" s="4" t="s">
        <v>13</v>
      </c>
    </row>
    <row r="12" spans="1:9" ht="14.5" x14ac:dyDescent="0.35">
      <c r="A12" s="11" t="s">
        <v>80</v>
      </c>
      <c r="B12" s="90">
        <v>1</v>
      </c>
      <c r="C12" s="88">
        <v>0</v>
      </c>
      <c r="D12" s="88">
        <v>0</v>
      </c>
      <c r="E12" s="88">
        <v>0</v>
      </c>
      <c r="F12" s="88">
        <v>0</v>
      </c>
      <c r="G12">
        <f t="shared" si="0"/>
        <v>0</v>
      </c>
      <c r="H12" s="4" t="s">
        <v>12</v>
      </c>
      <c r="I12" s="4" t="s">
        <v>13</v>
      </c>
    </row>
    <row r="13" spans="1:9" ht="14.5" x14ac:dyDescent="0.35">
      <c r="A13" s="11" t="s">
        <v>81</v>
      </c>
      <c r="B13" s="90">
        <v>1</v>
      </c>
      <c r="C13" s="88">
        <v>0</v>
      </c>
      <c r="D13" s="88">
        <v>0</v>
      </c>
      <c r="E13" s="88">
        <v>0</v>
      </c>
      <c r="F13" s="88">
        <v>0</v>
      </c>
      <c r="G13">
        <f t="shared" si="0"/>
        <v>0</v>
      </c>
      <c r="H13" s="4" t="s">
        <v>12</v>
      </c>
      <c r="I13" s="4" t="s">
        <v>13</v>
      </c>
    </row>
    <row r="14" spans="1:9" ht="14.5" x14ac:dyDescent="0.35">
      <c r="A14" s="11" t="s">
        <v>82</v>
      </c>
      <c r="B14" s="90">
        <v>1</v>
      </c>
      <c r="C14" s="88">
        <v>0</v>
      </c>
      <c r="D14" s="88">
        <v>0</v>
      </c>
      <c r="E14" s="88">
        <v>0</v>
      </c>
      <c r="F14" s="88">
        <v>0</v>
      </c>
      <c r="G14">
        <f t="shared" si="0"/>
        <v>0</v>
      </c>
      <c r="H14" s="4" t="s">
        <v>12</v>
      </c>
      <c r="I14" s="4" t="s">
        <v>13</v>
      </c>
    </row>
    <row r="15" spans="1:9" ht="14.5" x14ac:dyDescent="0.35">
      <c r="A15" s="11" t="s">
        <v>83</v>
      </c>
      <c r="B15" s="90">
        <v>1</v>
      </c>
      <c r="C15" s="88">
        <v>0</v>
      </c>
      <c r="D15" s="88">
        <v>0</v>
      </c>
      <c r="E15" s="88">
        <v>0</v>
      </c>
      <c r="F15" s="88">
        <v>0</v>
      </c>
      <c r="G15">
        <f t="shared" si="0"/>
        <v>0</v>
      </c>
      <c r="H15" s="4" t="s">
        <v>12</v>
      </c>
      <c r="I15" s="4" t="s">
        <v>13</v>
      </c>
    </row>
    <row r="16" spans="1:9" ht="14.5" x14ac:dyDescent="0.35">
      <c r="A16" s="11" t="s">
        <v>84</v>
      </c>
      <c r="B16" s="90">
        <v>1</v>
      </c>
      <c r="C16" s="88">
        <v>0</v>
      </c>
      <c r="D16" s="88">
        <v>0</v>
      </c>
      <c r="E16" s="88">
        <v>0</v>
      </c>
      <c r="F16" s="88">
        <v>0</v>
      </c>
      <c r="G16">
        <f t="shared" si="0"/>
        <v>0</v>
      </c>
      <c r="H16" s="4" t="s">
        <v>12</v>
      </c>
      <c r="I16" s="4" t="s">
        <v>13</v>
      </c>
    </row>
    <row r="17" spans="1:11" ht="14.5" x14ac:dyDescent="0.35">
      <c r="A17" s="11" t="s">
        <v>85</v>
      </c>
      <c r="B17" s="90">
        <v>1</v>
      </c>
      <c r="C17" s="88">
        <v>0</v>
      </c>
      <c r="D17" s="88">
        <v>0</v>
      </c>
      <c r="E17" s="88">
        <v>0</v>
      </c>
      <c r="F17" s="88">
        <v>0</v>
      </c>
      <c r="G17">
        <f t="shared" si="0"/>
        <v>0</v>
      </c>
      <c r="H17" s="4" t="s">
        <v>12</v>
      </c>
      <c r="I17" s="4" t="s">
        <v>13</v>
      </c>
    </row>
    <row r="18" spans="1:11" ht="14.5" x14ac:dyDescent="0.35">
      <c r="A18" s="11" t="s">
        <v>86</v>
      </c>
      <c r="B18" s="90">
        <v>1</v>
      </c>
      <c r="C18" s="88">
        <v>0</v>
      </c>
      <c r="D18" s="88">
        <v>0</v>
      </c>
      <c r="E18" s="88">
        <v>0</v>
      </c>
      <c r="F18" s="88">
        <v>0</v>
      </c>
      <c r="G18">
        <f t="shared" si="0"/>
        <v>0</v>
      </c>
      <c r="H18" s="4" t="s">
        <v>12</v>
      </c>
      <c r="I18" s="4" t="s">
        <v>13</v>
      </c>
    </row>
    <row r="19" spans="1:11" ht="14.5" x14ac:dyDescent="0.35">
      <c r="A19" s="11" t="s">
        <v>87</v>
      </c>
      <c r="B19" s="90">
        <v>1</v>
      </c>
      <c r="C19" s="88">
        <v>0</v>
      </c>
      <c r="D19" s="88">
        <v>0</v>
      </c>
      <c r="E19" s="88">
        <v>0</v>
      </c>
      <c r="F19" s="88">
        <v>0</v>
      </c>
      <c r="G19">
        <f t="shared" si="0"/>
        <v>0</v>
      </c>
      <c r="H19" s="4" t="s">
        <v>12</v>
      </c>
      <c r="I19" s="4" t="s">
        <v>13</v>
      </c>
    </row>
    <row r="20" spans="1:11" ht="14.5" x14ac:dyDescent="0.35">
      <c r="A20" s="11" t="s">
        <v>88</v>
      </c>
      <c r="B20" s="90">
        <v>1</v>
      </c>
      <c r="C20" s="88">
        <v>0</v>
      </c>
      <c r="D20" s="88">
        <v>0</v>
      </c>
      <c r="E20" s="88">
        <v>0</v>
      </c>
      <c r="F20" s="88">
        <v>0</v>
      </c>
      <c r="G20">
        <f t="shared" si="0"/>
        <v>0</v>
      </c>
      <c r="H20" s="4" t="s">
        <v>12</v>
      </c>
      <c r="I20" s="4" t="s">
        <v>13</v>
      </c>
    </row>
    <row r="21" spans="1:11" ht="14.5" x14ac:dyDescent="0.35">
      <c r="A21" s="11" t="s">
        <v>89</v>
      </c>
      <c r="B21" s="90">
        <v>1</v>
      </c>
      <c r="C21" s="88">
        <v>0</v>
      </c>
      <c r="D21" s="88">
        <v>0</v>
      </c>
      <c r="E21" s="88">
        <v>0</v>
      </c>
      <c r="F21" s="88">
        <v>0</v>
      </c>
      <c r="G21">
        <f t="shared" si="0"/>
        <v>0</v>
      </c>
      <c r="H21" s="4" t="s">
        <v>12</v>
      </c>
      <c r="I21" s="4" t="s">
        <v>13</v>
      </c>
    </row>
    <row r="22" spans="1:11" ht="14.5" x14ac:dyDescent="0.35">
      <c r="A22" s="11" t="s">
        <v>90</v>
      </c>
      <c r="B22" s="90">
        <v>1</v>
      </c>
      <c r="C22" s="88">
        <v>0</v>
      </c>
      <c r="D22" s="88">
        <v>0</v>
      </c>
      <c r="E22" s="88">
        <v>0</v>
      </c>
      <c r="F22" s="88">
        <v>0</v>
      </c>
      <c r="G22">
        <f t="shared" si="0"/>
        <v>0</v>
      </c>
      <c r="H22" s="4" t="s">
        <v>12</v>
      </c>
      <c r="I22" s="4" t="s">
        <v>13</v>
      </c>
    </row>
    <row r="23" spans="1:11" ht="14.5" x14ac:dyDescent="0.35">
      <c r="A23" s="11" t="s">
        <v>91</v>
      </c>
      <c r="B23" s="90">
        <v>1</v>
      </c>
      <c r="C23" s="88">
        <v>0</v>
      </c>
      <c r="D23" s="88">
        <v>0</v>
      </c>
      <c r="E23" s="88">
        <v>0</v>
      </c>
      <c r="F23" s="88">
        <v>0</v>
      </c>
      <c r="G23">
        <f t="shared" si="0"/>
        <v>0</v>
      </c>
      <c r="H23" s="4" t="s">
        <v>12</v>
      </c>
      <c r="I23" s="4" t="s">
        <v>13</v>
      </c>
    </row>
    <row r="24" spans="1:11" ht="14.5" x14ac:dyDescent="0.35">
      <c r="A24" s="11" t="s">
        <v>92</v>
      </c>
      <c r="B24" s="90">
        <v>1</v>
      </c>
      <c r="C24" s="99">
        <v>0</v>
      </c>
      <c r="D24" s="88">
        <v>0</v>
      </c>
      <c r="E24" s="88">
        <v>0</v>
      </c>
      <c r="F24" s="88">
        <v>0</v>
      </c>
      <c r="G24">
        <f t="shared" si="0"/>
        <v>0</v>
      </c>
      <c r="H24" s="4" t="s">
        <v>12</v>
      </c>
      <c r="I24" s="4" t="s">
        <v>13</v>
      </c>
    </row>
    <row r="25" spans="1:11" ht="14.5" x14ac:dyDescent="0.35">
      <c r="A25" s="11" t="s">
        <v>93</v>
      </c>
      <c r="B25" s="90">
        <v>1</v>
      </c>
      <c r="C25" s="99">
        <v>0</v>
      </c>
      <c r="D25" s="88">
        <v>0</v>
      </c>
      <c r="E25" s="88">
        <v>0</v>
      </c>
      <c r="F25" s="88">
        <v>0</v>
      </c>
      <c r="G25">
        <f t="shared" si="0"/>
        <v>0</v>
      </c>
      <c r="H25" s="4" t="s">
        <v>12</v>
      </c>
      <c r="I25" s="4" t="s">
        <v>13</v>
      </c>
    </row>
    <row r="26" spans="1:11" ht="14.5" x14ac:dyDescent="0.35">
      <c r="A26" s="11" t="s">
        <v>94</v>
      </c>
      <c r="B26" s="90">
        <v>1</v>
      </c>
      <c r="C26" s="99">
        <v>0</v>
      </c>
      <c r="D26" s="88">
        <v>0</v>
      </c>
      <c r="E26" s="88">
        <v>0</v>
      </c>
      <c r="F26" s="88">
        <v>0</v>
      </c>
      <c r="G26">
        <f t="shared" si="0"/>
        <v>0</v>
      </c>
      <c r="H26" s="4" t="s">
        <v>12</v>
      </c>
      <c r="I26" s="4" t="s">
        <v>13</v>
      </c>
    </row>
    <row r="27" spans="1:11" s="43" customFormat="1" ht="14.5" x14ac:dyDescent="0.35">
      <c r="A27" s="41" t="s">
        <v>52</v>
      </c>
      <c r="B27" s="94">
        <v>1</v>
      </c>
      <c r="C27" s="93">
        <v>0</v>
      </c>
      <c r="D27" s="93">
        <v>0</v>
      </c>
      <c r="E27" s="93">
        <v>0</v>
      </c>
      <c r="F27" s="93">
        <v>0</v>
      </c>
      <c r="G27" s="43">
        <f t="shared" si="0"/>
        <v>0</v>
      </c>
      <c r="H27" s="42" t="s">
        <v>12</v>
      </c>
      <c r="I27" s="42" t="s">
        <v>13</v>
      </c>
    </row>
    <row r="28" spans="1:11" s="43" customFormat="1" ht="14.5" x14ac:dyDescent="0.35">
      <c r="A28" s="41" t="s">
        <v>95</v>
      </c>
      <c r="B28" s="94">
        <v>5</v>
      </c>
      <c r="C28" s="93">
        <v>0</v>
      </c>
      <c r="D28" s="93">
        <v>0</v>
      </c>
      <c r="E28" s="93">
        <v>0</v>
      </c>
      <c r="F28" s="93">
        <v>0</v>
      </c>
      <c r="G28" s="43">
        <f t="shared" si="0"/>
        <v>0</v>
      </c>
      <c r="H28" s="42" t="s">
        <v>12</v>
      </c>
      <c r="I28" s="42" t="s">
        <v>13</v>
      </c>
    </row>
    <row r="29" spans="1:11" s="43" customFormat="1" ht="14.5" x14ac:dyDescent="0.35">
      <c r="A29" s="41" t="s">
        <v>96</v>
      </c>
      <c r="B29" s="94">
        <v>1</v>
      </c>
      <c r="C29" s="93">
        <v>0</v>
      </c>
      <c r="D29" s="93">
        <v>0</v>
      </c>
      <c r="E29" s="93">
        <v>0</v>
      </c>
      <c r="F29" s="93">
        <v>0</v>
      </c>
      <c r="G29" s="43">
        <f t="shared" si="0"/>
        <v>0</v>
      </c>
      <c r="H29" s="42" t="s">
        <v>12</v>
      </c>
      <c r="I29" s="42" t="s">
        <v>13</v>
      </c>
    </row>
    <row r="30" spans="1:11" s="43" customFormat="1" ht="14.5" x14ac:dyDescent="0.35">
      <c r="A30" s="41" t="s">
        <v>97</v>
      </c>
      <c r="B30" s="94">
        <v>2</v>
      </c>
      <c r="C30" s="93">
        <v>0</v>
      </c>
      <c r="D30" s="93">
        <v>0</v>
      </c>
      <c r="E30" s="93">
        <v>0</v>
      </c>
      <c r="F30" s="93">
        <v>0</v>
      </c>
      <c r="G30" s="43">
        <f t="shared" si="0"/>
        <v>0</v>
      </c>
      <c r="H30" s="42" t="s">
        <v>12</v>
      </c>
      <c r="I30" s="42" t="s">
        <v>13</v>
      </c>
    </row>
    <row r="31" spans="1:11" s="43" customFormat="1" ht="14.5" x14ac:dyDescent="0.35">
      <c r="A31" s="41" t="s">
        <v>98</v>
      </c>
      <c r="B31" s="94">
        <v>2</v>
      </c>
      <c r="C31" s="93">
        <v>0</v>
      </c>
      <c r="D31" s="93">
        <v>0</v>
      </c>
      <c r="E31" s="93">
        <v>0</v>
      </c>
      <c r="F31" s="93">
        <v>0</v>
      </c>
      <c r="G31" s="43">
        <f t="shared" si="0"/>
        <v>0</v>
      </c>
      <c r="H31" s="42" t="s">
        <v>12</v>
      </c>
      <c r="I31" s="42" t="s">
        <v>39</v>
      </c>
    </row>
    <row r="32" spans="1:11" s="43" customFormat="1" ht="14.5" x14ac:dyDescent="0.35">
      <c r="A32" s="41" t="s">
        <v>99</v>
      </c>
      <c r="B32" s="94">
        <v>1</v>
      </c>
      <c r="C32" s="93">
        <v>0</v>
      </c>
      <c r="D32" s="93">
        <v>0</v>
      </c>
      <c r="E32" s="93">
        <v>0</v>
      </c>
      <c r="F32" s="93">
        <v>0</v>
      </c>
      <c r="G32" s="43">
        <f t="shared" si="0"/>
        <v>0</v>
      </c>
      <c r="H32" s="42" t="s">
        <v>12</v>
      </c>
      <c r="I32" s="42" t="s">
        <v>39</v>
      </c>
      <c r="J32" s="43" t="s">
        <v>45</v>
      </c>
      <c r="K32" s="46" t="e">
        <f>SUM(#REF!)</f>
        <v>#REF!</v>
      </c>
    </row>
    <row r="33" spans="1:9" s="43" customFormat="1" ht="29" x14ac:dyDescent="0.35">
      <c r="A33" s="44" t="s">
        <v>242</v>
      </c>
      <c r="B33" s="94">
        <v>4</v>
      </c>
      <c r="C33" s="93">
        <v>0</v>
      </c>
      <c r="D33" s="93">
        <v>0</v>
      </c>
      <c r="E33" s="93">
        <v>0</v>
      </c>
      <c r="F33" s="93">
        <v>0</v>
      </c>
      <c r="G33" s="43">
        <f t="shared" si="0"/>
        <v>0</v>
      </c>
      <c r="H33" s="42" t="s">
        <v>47</v>
      </c>
      <c r="I33" s="42" t="s">
        <v>58</v>
      </c>
    </row>
    <row r="34" spans="1:9" s="43" customFormat="1" ht="14.5" x14ac:dyDescent="0.35">
      <c r="A34" s="41" t="s">
        <v>243</v>
      </c>
      <c r="B34" s="94">
        <v>7</v>
      </c>
      <c r="C34" s="93">
        <v>0</v>
      </c>
      <c r="D34" s="93">
        <v>0</v>
      </c>
      <c r="E34" s="93">
        <v>0</v>
      </c>
      <c r="F34" s="93">
        <v>0</v>
      </c>
      <c r="G34" s="43">
        <f t="shared" si="0"/>
        <v>0</v>
      </c>
      <c r="H34" s="42" t="s">
        <v>47</v>
      </c>
      <c r="I34" s="42" t="s">
        <v>10</v>
      </c>
    </row>
    <row r="35" spans="1:9" s="43" customFormat="1" ht="14.5" x14ac:dyDescent="0.35">
      <c r="A35" s="41" t="s">
        <v>244</v>
      </c>
      <c r="B35" s="94">
        <v>7</v>
      </c>
      <c r="C35" s="93">
        <v>0</v>
      </c>
      <c r="D35" s="93">
        <v>0</v>
      </c>
      <c r="E35" s="93">
        <v>0</v>
      </c>
      <c r="F35" s="93">
        <v>0</v>
      </c>
      <c r="G35" s="43">
        <f t="shared" si="0"/>
        <v>0</v>
      </c>
      <c r="H35" s="42" t="s">
        <v>47</v>
      </c>
      <c r="I35" s="42" t="s">
        <v>10</v>
      </c>
    </row>
    <row r="36" spans="1:9" s="43" customFormat="1" ht="14.5" x14ac:dyDescent="0.35">
      <c r="A36" s="41" t="s">
        <v>245</v>
      </c>
      <c r="B36" s="94">
        <v>7</v>
      </c>
      <c r="C36" s="93">
        <v>0</v>
      </c>
      <c r="D36" s="93">
        <v>0</v>
      </c>
      <c r="E36" s="93">
        <v>0</v>
      </c>
      <c r="F36" s="93">
        <v>0</v>
      </c>
      <c r="G36" s="43">
        <f t="shared" si="0"/>
        <v>0</v>
      </c>
      <c r="H36" s="42" t="s">
        <v>47</v>
      </c>
      <c r="I36" s="42" t="s">
        <v>10</v>
      </c>
    </row>
    <row r="37" spans="1:9" s="43" customFormat="1" ht="14.5" x14ac:dyDescent="0.35">
      <c r="A37" s="41" t="s">
        <v>222</v>
      </c>
      <c r="B37" s="94">
        <v>6</v>
      </c>
      <c r="C37" s="93">
        <v>0</v>
      </c>
      <c r="D37" s="93">
        <v>0</v>
      </c>
      <c r="E37" s="93">
        <v>0</v>
      </c>
      <c r="F37" s="93">
        <v>0</v>
      </c>
      <c r="G37" s="43">
        <f t="shared" ref="G37:G68" si="1">SUM(F37,D37,C37)</f>
        <v>0</v>
      </c>
      <c r="H37" s="42" t="s">
        <v>47</v>
      </c>
      <c r="I37" s="42" t="s">
        <v>10</v>
      </c>
    </row>
    <row r="38" spans="1:9" s="43" customFormat="1" ht="14.5" x14ac:dyDescent="0.35">
      <c r="A38" s="44" t="s">
        <v>223</v>
      </c>
      <c r="B38" s="94">
        <v>5</v>
      </c>
      <c r="C38" s="93">
        <v>0</v>
      </c>
      <c r="D38" s="93">
        <v>0</v>
      </c>
      <c r="E38" s="93">
        <v>0</v>
      </c>
      <c r="F38" s="93">
        <v>0</v>
      </c>
      <c r="G38" s="43">
        <f t="shared" si="1"/>
        <v>0</v>
      </c>
      <c r="H38" s="42" t="s">
        <v>47</v>
      </c>
      <c r="I38" s="42" t="s">
        <v>10</v>
      </c>
    </row>
    <row r="39" spans="1:9" s="43" customFormat="1" ht="14.5" x14ac:dyDescent="0.35">
      <c r="A39" s="41" t="s">
        <v>224</v>
      </c>
      <c r="B39" s="94">
        <v>10</v>
      </c>
      <c r="C39" s="93">
        <v>0</v>
      </c>
      <c r="D39" s="93">
        <v>0</v>
      </c>
      <c r="E39" s="93">
        <v>0</v>
      </c>
      <c r="F39" s="93">
        <v>0</v>
      </c>
      <c r="G39" s="43">
        <f t="shared" si="1"/>
        <v>0</v>
      </c>
      <c r="H39" s="42" t="s">
        <v>47</v>
      </c>
      <c r="I39" s="42" t="s">
        <v>107</v>
      </c>
    </row>
    <row r="40" spans="1:9" s="43" customFormat="1" ht="14.5" x14ac:dyDescent="0.35">
      <c r="A40" s="41" t="s">
        <v>225</v>
      </c>
      <c r="B40" s="94">
        <v>9</v>
      </c>
      <c r="C40" s="93">
        <v>0</v>
      </c>
      <c r="D40" s="93">
        <v>0</v>
      </c>
      <c r="E40" s="93">
        <v>0</v>
      </c>
      <c r="F40" s="93">
        <v>0</v>
      </c>
      <c r="G40" s="43">
        <f t="shared" si="1"/>
        <v>0</v>
      </c>
      <c r="H40" s="42" t="s">
        <v>47</v>
      </c>
      <c r="I40" s="42" t="s">
        <v>10</v>
      </c>
    </row>
    <row r="41" spans="1:9" s="43" customFormat="1" ht="14.5" x14ac:dyDescent="0.35">
      <c r="A41" s="41" t="s">
        <v>226</v>
      </c>
      <c r="B41" s="94">
        <v>7</v>
      </c>
      <c r="C41" s="93">
        <v>0</v>
      </c>
      <c r="D41" s="93">
        <v>0</v>
      </c>
      <c r="E41" s="93">
        <v>0</v>
      </c>
      <c r="F41" s="93">
        <v>0</v>
      </c>
      <c r="G41" s="43">
        <f t="shared" si="1"/>
        <v>0</v>
      </c>
      <c r="H41" s="42" t="s">
        <v>47</v>
      </c>
      <c r="I41" s="42" t="s">
        <v>10</v>
      </c>
    </row>
    <row r="42" spans="1:9" s="43" customFormat="1" ht="14.5" x14ac:dyDescent="0.35">
      <c r="A42" s="41" t="s">
        <v>227</v>
      </c>
      <c r="B42" s="94">
        <v>9</v>
      </c>
      <c r="C42" s="93">
        <v>8</v>
      </c>
      <c r="D42" s="93">
        <v>1</v>
      </c>
      <c r="E42" s="93">
        <v>1</v>
      </c>
      <c r="F42" s="93">
        <v>1</v>
      </c>
      <c r="G42" s="43">
        <f t="shared" si="1"/>
        <v>10</v>
      </c>
      <c r="H42" s="42" t="s">
        <v>47</v>
      </c>
      <c r="I42" s="42" t="s">
        <v>10</v>
      </c>
    </row>
    <row r="43" spans="1:9" s="43" customFormat="1" ht="14.5" x14ac:dyDescent="0.35">
      <c r="A43" s="41" t="s">
        <v>228</v>
      </c>
      <c r="B43" s="94">
        <v>6</v>
      </c>
      <c r="C43" s="93">
        <v>4</v>
      </c>
      <c r="D43" s="93">
        <v>1</v>
      </c>
      <c r="E43" s="93">
        <v>1</v>
      </c>
      <c r="F43" s="93">
        <v>1</v>
      </c>
      <c r="G43" s="43">
        <f t="shared" si="1"/>
        <v>6</v>
      </c>
      <c r="H43" s="42" t="s">
        <v>47</v>
      </c>
      <c r="I43" s="42" t="s">
        <v>10</v>
      </c>
    </row>
    <row r="44" spans="1:9" s="43" customFormat="1" ht="14.5" x14ac:dyDescent="0.35">
      <c r="A44" s="44" t="s">
        <v>229</v>
      </c>
      <c r="B44" s="94">
        <v>5</v>
      </c>
      <c r="C44" s="93">
        <v>0</v>
      </c>
      <c r="D44" s="93">
        <v>0</v>
      </c>
      <c r="E44" s="93">
        <v>0</v>
      </c>
      <c r="F44" s="93">
        <v>0</v>
      </c>
      <c r="G44" s="43">
        <f t="shared" si="1"/>
        <v>0</v>
      </c>
      <c r="H44" s="42" t="s">
        <v>47</v>
      </c>
      <c r="I44" s="42" t="s">
        <v>13</v>
      </c>
    </row>
    <row r="45" spans="1:9" s="43" customFormat="1" ht="14.5" x14ac:dyDescent="0.35">
      <c r="A45" s="44" t="s">
        <v>230</v>
      </c>
      <c r="B45" s="94">
        <v>5</v>
      </c>
      <c r="C45" s="93">
        <v>0</v>
      </c>
      <c r="D45" s="93">
        <v>0</v>
      </c>
      <c r="E45" s="93">
        <v>0</v>
      </c>
      <c r="F45" s="93">
        <v>0</v>
      </c>
      <c r="G45" s="43">
        <f t="shared" si="1"/>
        <v>0</v>
      </c>
      <c r="H45" s="42" t="s">
        <v>47</v>
      </c>
      <c r="I45" s="42" t="s">
        <v>13</v>
      </c>
    </row>
    <row r="46" spans="1:9" s="43" customFormat="1" ht="14.5" x14ac:dyDescent="0.35">
      <c r="A46" s="44" t="s">
        <v>231</v>
      </c>
      <c r="B46" s="94">
        <v>5</v>
      </c>
      <c r="C46" s="93">
        <v>0</v>
      </c>
      <c r="D46" s="93">
        <v>0</v>
      </c>
      <c r="E46" s="93">
        <v>0</v>
      </c>
      <c r="F46" s="93">
        <v>0</v>
      </c>
      <c r="G46" s="43">
        <f t="shared" si="1"/>
        <v>0</v>
      </c>
      <c r="H46" s="42" t="s">
        <v>47</v>
      </c>
      <c r="I46" s="42" t="s">
        <v>13</v>
      </c>
    </row>
    <row r="47" spans="1:9" s="43" customFormat="1" ht="14.5" x14ac:dyDescent="0.35">
      <c r="A47" s="41" t="s">
        <v>232</v>
      </c>
      <c r="B47" s="94">
        <v>5</v>
      </c>
      <c r="C47" s="93">
        <v>0</v>
      </c>
      <c r="D47" s="93">
        <v>0</v>
      </c>
      <c r="E47" s="93">
        <v>0</v>
      </c>
      <c r="F47" s="93">
        <v>0</v>
      </c>
      <c r="G47" s="43">
        <f t="shared" si="1"/>
        <v>0</v>
      </c>
      <c r="H47" s="42" t="s">
        <v>47</v>
      </c>
      <c r="I47" s="42" t="s">
        <v>55</v>
      </c>
    </row>
    <row r="48" spans="1:9" s="43" customFormat="1" ht="14.5" x14ac:dyDescent="0.35">
      <c r="A48" s="44" t="s">
        <v>233</v>
      </c>
      <c r="B48" s="94">
        <v>12</v>
      </c>
      <c r="C48" s="93">
        <v>2</v>
      </c>
      <c r="D48" s="93">
        <v>1</v>
      </c>
      <c r="E48" s="93">
        <v>1</v>
      </c>
      <c r="F48" s="93">
        <v>1</v>
      </c>
      <c r="G48" s="43">
        <f t="shared" si="1"/>
        <v>4</v>
      </c>
      <c r="H48" s="42" t="s">
        <v>47</v>
      </c>
      <c r="I48" s="42" t="s">
        <v>10</v>
      </c>
    </row>
    <row r="49" spans="1:9" s="43" customFormat="1" ht="14.5" x14ac:dyDescent="0.35">
      <c r="A49" s="41" t="s">
        <v>234</v>
      </c>
      <c r="B49" s="94">
        <v>4</v>
      </c>
      <c r="C49" s="93">
        <v>2</v>
      </c>
      <c r="D49" s="93">
        <v>1</v>
      </c>
      <c r="E49" s="93">
        <v>1</v>
      </c>
      <c r="F49" s="93">
        <v>1</v>
      </c>
      <c r="G49" s="43">
        <f t="shared" si="1"/>
        <v>4</v>
      </c>
      <c r="H49" s="42" t="s">
        <v>47</v>
      </c>
      <c r="I49" s="42" t="s">
        <v>10</v>
      </c>
    </row>
    <row r="50" spans="1:9" s="43" customFormat="1" ht="14.5" x14ac:dyDescent="0.35">
      <c r="A50" s="41" t="s">
        <v>235</v>
      </c>
      <c r="B50" s="94">
        <v>7</v>
      </c>
      <c r="C50" s="93">
        <v>0</v>
      </c>
      <c r="D50" s="93">
        <v>0</v>
      </c>
      <c r="E50" s="93">
        <v>0</v>
      </c>
      <c r="F50" s="93">
        <v>0</v>
      </c>
      <c r="G50" s="43">
        <f t="shared" si="1"/>
        <v>0</v>
      </c>
      <c r="H50" s="42" t="s">
        <v>47</v>
      </c>
      <c r="I50" s="42" t="s">
        <v>10</v>
      </c>
    </row>
    <row r="51" spans="1:9" s="43" customFormat="1" ht="14.5" x14ac:dyDescent="0.35">
      <c r="A51" s="41" t="s">
        <v>236</v>
      </c>
      <c r="B51" s="94">
        <v>8</v>
      </c>
      <c r="C51" s="93">
        <v>0</v>
      </c>
      <c r="D51" s="93">
        <v>0</v>
      </c>
      <c r="E51" s="93">
        <v>0</v>
      </c>
      <c r="F51" s="93">
        <v>0</v>
      </c>
      <c r="G51" s="43">
        <f t="shared" si="1"/>
        <v>0</v>
      </c>
      <c r="H51" s="42" t="s">
        <v>47</v>
      </c>
      <c r="I51" s="42" t="s">
        <v>10</v>
      </c>
    </row>
    <row r="52" spans="1:9" s="43" customFormat="1" ht="14.5" x14ac:dyDescent="0.35">
      <c r="A52" s="41" t="s">
        <v>237</v>
      </c>
      <c r="B52" s="94">
        <v>9</v>
      </c>
      <c r="C52" s="93">
        <v>0</v>
      </c>
      <c r="D52" s="93">
        <v>0</v>
      </c>
      <c r="E52" s="93">
        <v>0</v>
      </c>
      <c r="F52" s="93">
        <v>0</v>
      </c>
      <c r="G52" s="43">
        <f t="shared" si="1"/>
        <v>0</v>
      </c>
      <c r="H52" s="42" t="s">
        <v>47</v>
      </c>
      <c r="I52" s="42" t="s">
        <v>13</v>
      </c>
    </row>
    <row r="53" spans="1:9" s="43" customFormat="1" ht="14.5" x14ac:dyDescent="0.35">
      <c r="A53" s="41" t="s">
        <v>238</v>
      </c>
      <c r="B53" s="94">
        <v>5</v>
      </c>
      <c r="C53" s="93">
        <v>0</v>
      </c>
      <c r="D53" s="93">
        <v>0</v>
      </c>
      <c r="E53" s="93">
        <v>0</v>
      </c>
      <c r="F53" s="93">
        <v>0</v>
      </c>
      <c r="G53" s="43">
        <f t="shared" si="1"/>
        <v>0</v>
      </c>
      <c r="H53" s="42" t="s">
        <v>47</v>
      </c>
      <c r="I53" s="42" t="s">
        <v>10</v>
      </c>
    </row>
    <row r="54" spans="1:9" s="43" customFormat="1" ht="14.5" x14ac:dyDescent="0.35">
      <c r="A54" s="44" t="s">
        <v>239</v>
      </c>
      <c r="B54" s="94">
        <v>7</v>
      </c>
      <c r="C54" s="93">
        <v>0</v>
      </c>
      <c r="D54" s="93">
        <v>0</v>
      </c>
      <c r="E54" s="93">
        <v>0</v>
      </c>
      <c r="F54" s="93">
        <v>0</v>
      </c>
      <c r="G54" s="43">
        <f t="shared" si="1"/>
        <v>0</v>
      </c>
      <c r="H54" s="42" t="s">
        <v>47</v>
      </c>
      <c r="I54" s="42" t="s">
        <v>13</v>
      </c>
    </row>
    <row r="55" spans="1:9" s="43" customFormat="1" ht="14.5" x14ac:dyDescent="0.35">
      <c r="A55" s="41" t="s">
        <v>240</v>
      </c>
      <c r="B55" s="94">
        <v>12</v>
      </c>
      <c r="C55" s="93">
        <v>6</v>
      </c>
      <c r="D55" s="93">
        <v>1</v>
      </c>
      <c r="E55" s="93">
        <v>1</v>
      </c>
      <c r="F55" s="93">
        <v>1</v>
      </c>
      <c r="G55" s="43">
        <f t="shared" si="1"/>
        <v>8</v>
      </c>
      <c r="H55" s="42" t="s">
        <v>47</v>
      </c>
      <c r="I55" s="42" t="s">
        <v>10</v>
      </c>
    </row>
    <row r="56" spans="1:9" s="43" customFormat="1" ht="14.5" x14ac:dyDescent="0.35">
      <c r="A56" s="41" t="s">
        <v>241</v>
      </c>
      <c r="B56" s="94">
        <v>12</v>
      </c>
      <c r="C56" s="93">
        <v>9</v>
      </c>
      <c r="D56" s="93">
        <v>1</v>
      </c>
      <c r="E56" s="93">
        <v>1</v>
      </c>
      <c r="F56" s="93">
        <v>1</v>
      </c>
      <c r="H56" s="42"/>
      <c r="I56" s="42"/>
    </row>
    <row r="57" spans="1:9" ht="14.5" x14ac:dyDescent="0.35">
      <c r="A57" s="15" t="s">
        <v>125</v>
      </c>
      <c r="B57" s="90">
        <v>5</v>
      </c>
      <c r="C57" s="99">
        <v>0</v>
      </c>
      <c r="D57" s="88">
        <v>0</v>
      </c>
      <c r="E57" s="88">
        <v>0</v>
      </c>
      <c r="F57" s="88">
        <v>0</v>
      </c>
      <c r="G57">
        <f t="shared" ref="G57:G88" si="2">SUM(F57,D57,C57)</f>
        <v>0</v>
      </c>
      <c r="H57" s="4" t="s">
        <v>47</v>
      </c>
      <c r="I57" s="21" t="s">
        <v>107</v>
      </c>
    </row>
    <row r="58" spans="1:9" ht="14.5" x14ac:dyDescent="0.35">
      <c r="A58" s="15" t="s">
        <v>126</v>
      </c>
      <c r="B58" s="90">
        <v>6</v>
      </c>
      <c r="C58" s="99">
        <v>0</v>
      </c>
      <c r="D58" s="88">
        <v>0</v>
      </c>
      <c r="E58" s="88">
        <v>0</v>
      </c>
      <c r="F58" s="88">
        <v>0</v>
      </c>
      <c r="G58">
        <f t="shared" si="2"/>
        <v>0</v>
      </c>
      <c r="H58" s="4" t="s">
        <v>47</v>
      </c>
      <c r="I58" s="22" t="s">
        <v>13</v>
      </c>
    </row>
    <row r="59" spans="1:9" ht="14.5" x14ac:dyDescent="0.35">
      <c r="A59" s="11" t="s">
        <v>127</v>
      </c>
      <c r="B59" s="90">
        <v>1</v>
      </c>
      <c r="C59" s="99">
        <v>0</v>
      </c>
      <c r="D59" s="88">
        <v>0</v>
      </c>
      <c r="E59" s="88">
        <v>0</v>
      </c>
      <c r="F59" s="88">
        <v>0</v>
      </c>
      <c r="G59">
        <f t="shared" si="2"/>
        <v>0</v>
      </c>
      <c r="H59" s="4" t="s">
        <v>47</v>
      </c>
      <c r="I59" s="20" t="s">
        <v>10</v>
      </c>
    </row>
    <row r="60" spans="1:9" ht="14.5" x14ac:dyDescent="0.35">
      <c r="A60" s="11" t="s">
        <v>128</v>
      </c>
      <c r="B60" s="90">
        <v>11</v>
      </c>
      <c r="C60" s="99">
        <v>0</v>
      </c>
      <c r="D60" s="88">
        <v>0</v>
      </c>
      <c r="E60" s="88">
        <v>0</v>
      </c>
      <c r="F60" s="88">
        <v>0</v>
      </c>
      <c r="G60">
        <f t="shared" si="2"/>
        <v>0</v>
      </c>
      <c r="H60" s="4" t="s">
        <v>47</v>
      </c>
      <c r="I60" s="19" t="s">
        <v>58</v>
      </c>
    </row>
    <row r="61" spans="1:9" ht="14.5" x14ac:dyDescent="0.35">
      <c r="A61" s="11" t="s">
        <v>129</v>
      </c>
      <c r="B61" s="90">
        <v>15</v>
      </c>
      <c r="C61" s="99">
        <v>0</v>
      </c>
      <c r="D61" s="88">
        <v>0</v>
      </c>
      <c r="E61" s="88">
        <v>0</v>
      </c>
      <c r="F61" s="88">
        <v>0</v>
      </c>
      <c r="G61">
        <f t="shared" si="2"/>
        <v>0</v>
      </c>
      <c r="H61" s="4" t="s">
        <v>47</v>
      </c>
      <c r="I61" s="20" t="s">
        <v>10</v>
      </c>
    </row>
    <row r="62" spans="1:9" ht="14.5" x14ac:dyDescent="0.35">
      <c r="A62" s="11" t="s">
        <v>130</v>
      </c>
      <c r="B62" s="90">
        <v>5</v>
      </c>
      <c r="C62" s="99">
        <v>0</v>
      </c>
      <c r="D62" s="88">
        <v>0</v>
      </c>
      <c r="E62" s="88">
        <v>0</v>
      </c>
      <c r="F62" s="88">
        <v>0</v>
      </c>
      <c r="G62">
        <f t="shared" si="2"/>
        <v>0</v>
      </c>
      <c r="H62" s="4" t="s">
        <v>47</v>
      </c>
      <c r="I62" s="20" t="s">
        <v>10</v>
      </c>
    </row>
    <row r="63" spans="1:9" ht="14.5" x14ac:dyDescent="0.35">
      <c r="A63" s="11" t="s">
        <v>131</v>
      </c>
      <c r="B63" s="90">
        <v>5</v>
      </c>
      <c r="C63" s="99">
        <v>0</v>
      </c>
      <c r="D63" s="88">
        <v>0</v>
      </c>
      <c r="E63" s="88">
        <v>0</v>
      </c>
      <c r="F63" s="88">
        <v>0</v>
      </c>
      <c r="G63">
        <f t="shared" si="2"/>
        <v>0</v>
      </c>
      <c r="H63" s="4" t="s">
        <v>47</v>
      </c>
      <c r="I63" s="20" t="s">
        <v>10</v>
      </c>
    </row>
    <row r="64" spans="1:9" ht="14.5" x14ac:dyDescent="0.35">
      <c r="A64" s="11" t="s">
        <v>132</v>
      </c>
      <c r="B64" s="90">
        <v>7</v>
      </c>
      <c r="C64" s="88">
        <v>0</v>
      </c>
      <c r="D64" s="88">
        <v>0</v>
      </c>
      <c r="E64" s="88">
        <v>0</v>
      </c>
      <c r="F64" s="88">
        <v>0</v>
      </c>
      <c r="G64">
        <f t="shared" si="2"/>
        <v>0</v>
      </c>
      <c r="H64" s="4" t="s">
        <v>47</v>
      </c>
      <c r="I64" s="22" t="s">
        <v>13</v>
      </c>
    </row>
    <row r="65" spans="1:9" ht="14.5" x14ac:dyDescent="0.35">
      <c r="A65" s="11" t="s">
        <v>133</v>
      </c>
      <c r="B65" s="90">
        <v>7</v>
      </c>
      <c r="C65" s="88">
        <v>0</v>
      </c>
      <c r="D65" s="88">
        <v>0</v>
      </c>
      <c r="E65" s="88">
        <v>0</v>
      </c>
      <c r="F65" s="88">
        <v>0</v>
      </c>
      <c r="G65">
        <f t="shared" si="2"/>
        <v>0</v>
      </c>
      <c r="H65" s="4" t="s">
        <v>47</v>
      </c>
      <c r="I65" s="22" t="s">
        <v>13</v>
      </c>
    </row>
    <row r="66" spans="1:9" ht="14.5" x14ac:dyDescent="0.35">
      <c r="A66" s="11" t="s">
        <v>134</v>
      </c>
      <c r="B66" s="90">
        <v>4</v>
      </c>
      <c r="C66" s="88">
        <v>0</v>
      </c>
      <c r="D66" s="88">
        <v>0</v>
      </c>
      <c r="E66" s="88">
        <v>0</v>
      </c>
      <c r="F66" s="88">
        <v>0</v>
      </c>
      <c r="G66">
        <f t="shared" si="2"/>
        <v>0</v>
      </c>
      <c r="H66" s="4" t="s">
        <v>47</v>
      </c>
      <c r="I66" s="20" t="s">
        <v>10</v>
      </c>
    </row>
    <row r="67" spans="1:9" ht="14.5" x14ac:dyDescent="0.35">
      <c r="A67" s="11" t="s">
        <v>135</v>
      </c>
      <c r="B67" s="90">
        <v>4</v>
      </c>
      <c r="C67" s="88">
        <v>0</v>
      </c>
      <c r="D67" s="88">
        <v>0</v>
      </c>
      <c r="E67" s="88">
        <v>0</v>
      </c>
      <c r="F67" s="88">
        <v>0</v>
      </c>
      <c r="G67">
        <f t="shared" si="2"/>
        <v>0</v>
      </c>
      <c r="H67" s="4" t="s">
        <v>47</v>
      </c>
      <c r="I67" s="20" t="s">
        <v>10</v>
      </c>
    </row>
    <row r="68" spans="1:9" ht="14.5" x14ac:dyDescent="0.35">
      <c r="A68" s="11" t="s">
        <v>136</v>
      </c>
      <c r="B68" s="90">
        <v>4</v>
      </c>
      <c r="C68" s="88">
        <v>0</v>
      </c>
      <c r="D68" s="88">
        <v>0</v>
      </c>
      <c r="E68" s="88">
        <v>0</v>
      </c>
      <c r="F68" s="88">
        <v>0</v>
      </c>
      <c r="G68">
        <f t="shared" si="2"/>
        <v>0</v>
      </c>
      <c r="H68" s="4" t="s">
        <v>47</v>
      </c>
      <c r="I68" s="20" t="s">
        <v>10</v>
      </c>
    </row>
    <row r="69" spans="1:9" ht="14.5" x14ac:dyDescent="0.35">
      <c r="A69" s="11" t="s">
        <v>137</v>
      </c>
      <c r="B69" s="90">
        <v>5</v>
      </c>
      <c r="C69" s="88">
        <v>0</v>
      </c>
      <c r="D69" s="88">
        <v>0</v>
      </c>
      <c r="E69" s="88">
        <v>0</v>
      </c>
      <c r="F69" s="88">
        <v>0</v>
      </c>
      <c r="G69">
        <f t="shared" si="2"/>
        <v>0</v>
      </c>
      <c r="H69" s="4" t="s">
        <v>47</v>
      </c>
      <c r="I69" s="22" t="s">
        <v>13</v>
      </c>
    </row>
    <row r="70" spans="1:9" ht="14.5" x14ac:dyDescent="0.35">
      <c r="A70" s="11" t="s">
        <v>138</v>
      </c>
      <c r="B70" s="90">
        <v>5</v>
      </c>
      <c r="C70" s="88">
        <v>0</v>
      </c>
      <c r="D70" s="88">
        <v>0</v>
      </c>
      <c r="E70" s="88">
        <v>0</v>
      </c>
      <c r="F70" s="88">
        <v>0</v>
      </c>
      <c r="G70">
        <f t="shared" si="2"/>
        <v>0</v>
      </c>
      <c r="H70" s="4" t="s">
        <v>47</v>
      </c>
      <c r="I70" s="20" t="s">
        <v>10</v>
      </c>
    </row>
    <row r="71" spans="1:9" ht="14.5" x14ac:dyDescent="0.35">
      <c r="A71" s="11" t="s">
        <v>139</v>
      </c>
      <c r="B71" s="90">
        <v>5</v>
      </c>
      <c r="C71" s="88">
        <v>0</v>
      </c>
      <c r="D71" s="88">
        <v>0</v>
      </c>
      <c r="E71" s="88">
        <v>0</v>
      </c>
      <c r="F71" s="88">
        <v>0</v>
      </c>
      <c r="G71">
        <f t="shared" si="2"/>
        <v>0</v>
      </c>
      <c r="H71" s="4" t="s">
        <v>47</v>
      </c>
      <c r="I71" s="20" t="s">
        <v>10</v>
      </c>
    </row>
    <row r="72" spans="1:9" ht="14.5" x14ac:dyDescent="0.35">
      <c r="A72" s="11" t="s">
        <v>140</v>
      </c>
      <c r="B72" s="90">
        <v>5</v>
      </c>
      <c r="C72" s="88">
        <v>0</v>
      </c>
      <c r="D72" s="88">
        <v>0</v>
      </c>
      <c r="E72" s="88">
        <v>0</v>
      </c>
      <c r="F72" s="88">
        <v>0</v>
      </c>
      <c r="G72">
        <f t="shared" si="2"/>
        <v>0</v>
      </c>
      <c r="H72" s="4" t="s">
        <v>47</v>
      </c>
      <c r="I72" s="20" t="s">
        <v>10</v>
      </c>
    </row>
    <row r="73" spans="1:9" ht="14.5" x14ac:dyDescent="0.35">
      <c r="A73" s="11" t="s">
        <v>141</v>
      </c>
      <c r="B73" s="90">
        <v>7</v>
      </c>
      <c r="C73" s="88">
        <v>0</v>
      </c>
      <c r="D73" s="88">
        <v>0</v>
      </c>
      <c r="E73" s="88">
        <v>0</v>
      </c>
      <c r="F73" s="88">
        <v>0</v>
      </c>
      <c r="G73">
        <f t="shared" si="2"/>
        <v>0</v>
      </c>
      <c r="H73" s="4" t="s">
        <v>47</v>
      </c>
      <c r="I73" s="20" t="s">
        <v>10</v>
      </c>
    </row>
    <row r="74" spans="1:9" ht="14.5" x14ac:dyDescent="0.35">
      <c r="A74" s="11" t="s">
        <v>142</v>
      </c>
      <c r="B74" s="90">
        <v>7</v>
      </c>
      <c r="C74" s="88">
        <v>0</v>
      </c>
      <c r="D74" s="88">
        <v>0</v>
      </c>
      <c r="E74" s="88">
        <v>0</v>
      </c>
      <c r="F74" s="88">
        <v>0</v>
      </c>
      <c r="G74">
        <f t="shared" si="2"/>
        <v>0</v>
      </c>
      <c r="H74" s="4" t="s">
        <v>47</v>
      </c>
      <c r="I74" s="22" t="s">
        <v>13</v>
      </c>
    </row>
    <row r="75" spans="1:9" ht="14.5" x14ac:dyDescent="0.35">
      <c r="A75" s="11" t="s">
        <v>143</v>
      </c>
      <c r="B75" s="90">
        <v>4</v>
      </c>
      <c r="C75" s="88">
        <v>0</v>
      </c>
      <c r="D75" s="88">
        <v>0</v>
      </c>
      <c r="E75" s="88">
        <v>0</v>
      </c>
      <c r="F75" s="88">
        <v>0</v>
      </c>
      <c r="G75">
        <f t="shared" si="2"/>
        <v>0</v>
      </c>
      <c r="H75" s="4" t="s">
        <v>47</v>
      </c>
      <c r="I75" s="22" t="s">
        <v>13</v>
      </c>
    </row>
    <row r="76" spans="1:9" ht="14.5" x14ac:dyDescent="0.35">
      <c r="A76" s="11" t="s">
        <v>144</v>
      </c>
      <c r="B76" s="90">
        <v>7</v>
      </c>
      <c r="C76" s="88">
        <v>0</v>
      </c>
      <c r="D76" s="88">
        <v>0</v>
      </c>
      <c r="E76" s="88">
        <v>0</v>
      </c>
      <c r="F76" s="88">
        <v>0</v>
      </c>
      <c r="G76">
        <f t="shared" si="2"/>
        <v>0</v>
      </c>
      <c r="H76" s="4" t="s">
        <v>47</v>
      </c>
      <c r="I76" s="22" t="s">
        <v>13</v>
      </c>
    </row>
    <row r="77" spans="1:9" ht="14.5" x14ac:dyDescent="0.35">
      <c r="A77" s="11" t="s">
        <v>145</v>
      </c>
      <c r="B77" s="90">
        <v>7</v>
      </c>
      <c r="C77" s="88">
        <v>0</v>
      </c>
      <c r="D77" s="88">
        <v>0</v>
      </c>
      <c r="E77" s="88">
        <v>0</v>
      </c>
      <c r="F77" s="88">
        <v>0</v>
      </c>
      <c r="G77">
        <f t="shared" si="2"/>
        <v>0</v>
      </c>
      <c r="H77" s="4" t="s">
        <v>47</v>
      </c>
      <c r="I77" s="22" t="s">
        <v>13</v>
      </c>
    </row>
    <row r="78" spans="1:9" ht="14.5" x14ac:dyDescent="0.35">
      <c r="A78" s="11" t="s">
        <v>146</v>
      </c>
      <c r="B78" s="90">
        <v>6</v>
      </c>
      <c r="C78" s="88">
        <v>0</v>
      </c>
      <c r="D78" s="88">
        <v>0</v>
      </c>
      <c r="E78" s="88">
        <v>0</v>
      </c>
      <c r="F78" s="88">
        <v>0</v>
      </c>
      <c r="G78">
        <f t="shared" si="2"/>
        <v>0</v>
      </c>
      <c r="H78" s="4" t="s">
        <v>47</v>
      </c>
      <c r="I78" s="20" t="s">
        <v>10</v>
      </c>
    </row>
    <row r="79" spans="1:9" ht="14.5" x14ac:dyDescent="0.35">
      <c r="A79" s="11" t="s">
        <v>147</v>
      </c>
      <c r="B79" s="90">
        <v>7</v>
      </c>
      <c r="C79" s="88">
        <v>0</v>
      </c>
      <c r="D79" s="88">
        <v>0</v>
      </c>
      <c r="E79" s="88">
        <v>0</v>
      </c>
      <c r="F79" s="88">
        <v>0</v>
      </c>
      <c r="G79">
        <f t="shared" si="2"/>
        <v>0</v>
      </c>
      <c r="H79" s="4" t="s">
        <v>47</v>
      </c>
      <c r="I79" s="20" t="s">
        <v>10</v>
      </c>
    </row>
    <row r="80" spans="1:9" ht="14.5" x14ac:dyDescent="0.35">
      <c r="A80" s="11" t="s">
        <v>148</v>
      </c>
      <c r="B80" s="90">
        <v>5</v>
      </c>
      <c r="C80" s="88">
        <v>0</v>
      </c>
      <c r="D80" s="88">
        <v>0</v>
      </c>
      <c r="E80" s="88">
        <v>0</v>
      </c>
      <c r="F80" s="88">
        <v>0</v>
      </c>
      <c r="G80">
        <f t="shared" si="2"/>
        <v>0</v>
      </c>
      <c r="H80" s="4" t="s">
        <v>47</v>
      </c>
      <c r="I80" s="20" t="s">
        <v>10</v>
      </c>
    </row>
    <row r="81" spans="1:9" ht="14.5" x14ac:dyDescent="0.35">
      <c r="A81" s="11" t="s">
        <v>149</v>
      </c>
      <c r="B81" s="90">
        <v>5</v>
      </c>
      <c r="C81" s="88">
        <v>0</v>
      </c>
      <c r="D81" s="88">
        <v>0</v>
      </c>
      <c r="E81" s="88">
        <v>0</v>
      </c>
      <c r="F81" s="88">
        <v>0</v>
      </c>
      <c r="G81">
        <f t="shared" si="2"/>
        <v>0</v>
      </c>
      <c r="H81" s="4" t="s">
        <v>47</v>
      </c>
      <c r="I81" s="20" t="s">
        <v>10</v>
      </c>
    </row>
    <row r="82" spans="1:9" ht="14.5" x14ac:dyDescent="0.35">
      <c r="A82" s="11" t="s">
        <v>150</v>
      </c>
      <c r="B82" s="90">
        <v>9</v>
      </c>
      <c r="C82" s="88">
        <v>0</v>
      </c>
      <c r="D82" s="88">
        <v>0</v>
      </c>
      <c r="E82" s="88">
        <v>0</v>
      </c>
      <c r="F82" s="88">
        <v>0</v>
      </c>
      <c r="G82">
        <f t="shared" si="2"/>
        <v>0</v>
      </c>
      <c r="H82" s="4" t="s">
        <v>47</v>
      </c>
      <c r="I82" s="20" t="s">
        <v>10</v>
      </c>
    </row>
    <row r="83" spans="1:9" ht="14.5" x14ac:dyDescent="0.35">
      <c r="A83" s="11" t="s">
        <v>151</v>
      </c>
      <c r="B83" s="90">
        <v>6</v>
      </c>
      <c r="C83" s="88">
        <v>0</v>
      </c>
      <c r="D83" s="88">
        <v>0</v>
      </c>
      <c r="E83" s="88">
        <v>0</v>
      </c>
      <c r="F83" s="88">
        <v>0</v>
      </c>
      <c r="G83">
        <f t="shared" si="2"/>
        <v>0</v>
      </c>
      <c r="H83" s="4" t="s">
        <v>47</v>
      </c>
      <c r="I83" s="20" t="s">
        <v>10</v>
      </c>
    </row>
    <row r="84" spans="1:9" ht="14.5" x14ac:dyDescent="0.35">
      <c r="A84" s="11" t="s">
        <v>152</v>
      </c>
      <c r="B84" s="90">
        <v>6</v>
      </c>
      <c r="C84" s="88">
        <v>0</v>
      </c>
      <c r="D84" s="88">
        <v>0</v>
      </c>
      <c r="E84" s="88">
        <v>0</v>
      </c>
      <c r="F84" s="88">
        <v>0</v>
      </c>
      <c r="G84">
        <f t="shared" si="2"/>
        <v>0</v>
      </c>
      <c r="H84" s="4" t="s">
        <v>47</v>
      </c>
      <c r="I84" s="20" t="s">
        <v>10</v>
      </c>
    </row>
    <row r="85" spans="1:9" ht="14.5" x14ac:dyDescent="0.35">
      <c r="A85" s="11" t="s">
        <v>153</v>
      </c>
      <c r="B85" s="90">
        <v>5</v>
      </c>
      <c r="C85" s="88">
        <v>0</v>
      </c>
      <c r="D85" s="88">
        <v>0</v>
      </c>
      <c r="E85" s="88">
        <v>0</v>
      </c>
      <c r="F85" s="88">
        <v>0</v>
      </c>
      <c r="G85">
        <f t="shared" si="2"/>
        <v>0</v>
      </c>
      <c r="H85" s="4" t="s">
        <v>47</v>
      </c>
      <c r="I85" s="20" t="s">
        <v>10</v>
      </c>
    </row>
    <row r="86" spans="1:9" ht="14.5" x14ac:dyDescent="0.35">
      <c r="A86" s="11" t="s">
        <v>154</v>
      </c>
      <c r="B86" s="90">
        <v>6</v>
      </c>
      <c r="C86" s="88">
        <v>0</v>
      </c>
      <c r="D86" s="88">
        <v>0</v>
      </c>
      <c r="E86" s="88">
        <v>0</v>
      </c>
      <c r="F86" s="88">
        <v>0</v>
      </c>
      <c r="G86">
        <f t="shared" si="2"/>
        <v>0</v>
      </c>
      <c r="H86" s="4" t="s">
        <v>47</v>
      </c>
      <c r="I86" s="20" t="s">
        <v>10</v>
      </c>
    </row>
    <row r="87" spans="1:9" ht="14.5" x14ac:dyDescent="0.35">
      <c r="A87" s="11" t="s">
        <v>155</v>
      </c>
      <c r="B87" s="90">
        <v>6</v>
      </c>
      <c r="C87" s="88">
        <v>0</v>
      </c>
      <c r="D87" s="88">
        <v>0</v>
      </c>
      <c r="E87" s="88">
        <v>0</v>
      </c>
      <c r="F87" s="88">
        <v>0</v>
      </c>
      <c r="G87">
        <f t="shared" si="2"/>
        <v>0</v>
      </c>
      <c r="H87" s="4" t="s">
        <v>47</v>
      </c>
      <c r="I87" s="20" t="s">
        <v>10</v>
      </c>
    </row>
    <row r="88" spans="1:9" ht="14.5" x14ac:dyDescent="0.35">
      <c r="A88" s="11" t="s">
        <v>156</v>
      </c>
      <c r="B88" s="90">
        <v>7</v>
      </c>
      <c r="C88" s="88">
        <v>0</v>
      </c>
      <c r="D88" s="88">
        <v>0</v>
      </c>
      <c r="E88" s="88">
        <v>0</v>
      </c>
      <c r="F88" s="88">
        <v>0</v>
      </c>
      <c r="G88">
        <f t="shared" si="2"/>
        <v>0</v>
      </c>
      <c r="H88" s="4" t="s">
        <v>47</v>
      </c>
      <c r="I88" s="20" t="s">
        <v>10</v>
      </c>
    </row>
    <row r="89" spans="1:9" ht="14.5" x14ac:dyDescent="0.35">
      <c r="A89" s="11" t="s">
        <v>157</v>
      </c>
      <c r="B89" s="90">
        <v>5</v>
      </c>
      <c r="C89" s="88">
        <v>0</v>
      </c>
      <c r="D89" s="88">
        <v>0</v>
      </c>
      <c r="E89" s="88">
        <v>0</v>
      </c>
      <c r="F89" s="88">
        <v>0</v>
      </c>
      <c r="G89">
        <f t="shared" ref="G89:G120" si="3">SUM(F89,D89,C89)</f>
        <v>0</v>
      </c>
      <c r="H89" s="4" t="s">
        <v>47</v>
      </c>
      <c r="I89" s="20" t="s">
        <v>10</v>
      </c>
    </row>
    <row r="90" spans="1:9" ht="14.5" x14ac:dyDescent="0.35">
      <c r="A90" s="11" t="s">
        <v>158</v>
      </c>
      <c r="B90" s="90">
        <v>5</v>
      </c>
      <c r="C90" s="88">
        <v>0</v>
      </c>
      <c r="D90" s="88">
        <v>0</v>
      </c>
      <c r="E90" s="88">
        <v>0</v>
      </c>
      <c r="F90" s="88">
        <v>0</v>
      </c>
      <c r="G90">
        <f t="shared" si="3"/>
        <v>0</v>
      </c>
      <c r="H90" s="4" t="s">
        <v>47</v>
      </c>
      <c r="I90" s="20" t="s">
        <v>10</v>
      </c>
    </row>
    <row r="91" spans="1:9" ht="14.5" x14ac:dyDescent="0.35">
      <c r="A91" s="11" t="s">
        <v>159</v>
      </c>
      <c r="B91" s="90">
        <v>5</v>
      </c>
      <c r="C91" s="88">
        <v>0</v>
      </c>
      <c r="D91" s="88">
        <v>0</v>
      </c>
      <c r="E91" s="88">
        <v>0</v>
      </c>
      <c r="F91" s="88">
        <v>0</v>
      </c>
      <c r="G91">
        <f t="shared" si="3"/>
        <v>0</v>
      </c>
      <c r="H91" s="4" t="s">
        <v>47</v>
      </c>
      <c r="I91" s="20" t="s">
        <v>10</v>
      </c>
    </row>
    <row r="92" spans="1:9" ht="14.5" x14ac:dyDescent="0.35">
      <c r="A92" s="11" t="s">
        <v>160</v>
      </c>
      <c r="B92" s="90">
        <v>7</v>
      </c>
      <c r="C92" s="88">
        <v>0</v>
      </c>
      <c r="D92" s="88">
        <v>0</v>
      </c>
      <c r="E92" s="88">
        <v>0</v>
      </c>
      <c r="F92" s="88">
        <v>0</v>
      </c>
      <c r="G92">
        <f t="shared" si="3"/>
        <v>0</v>
      </c>
      <c r="H92" s="4" t="s">
        <v>47</v>
      </c>
      <c r="I92" s="22" t="s">
        <v>13</v>
      </c>
    </row>
    <row r="93" spans="1:9" ht="14.5" x14ac:dyDescent="0.35">
      <c r="A93" s="11" t="s">
        <v>161</v>
      </c>
      <c r="B93" s="90">
        <v>7</v>
      </c>
      <c r="C93" s="88">
        <v>0</v>
      </c>
      <c r="D93" s="88">
        <v>0</v>
      </c>
      <c r="E93" s="88">
        <v>0</v>
      </c>
      <c r="F93" s="88">
        <v>0</v>
      </c>
      <c r="G93">
        <f t="shared" si="3"/>
        <v>0</v>
      </c>
      <c r="H93" s="4" t="s">
        <v>47</v>
      </c>
      <c r="I93" s="22" t="s">
        <v>13</v>
      </c>
    </row>
    <row r="94" spans="1:9" ht="14.5" x14ac:dyDescent="0.35">
      <c r="A94" s="11" t="s">
        <v>162</v>
      </c>
      <c r="B94" s="90">
        <v>7</v>
      </c>
      <c r="C94" s="88">
        <v>0</v>
      </c>
      <c r="D94" s="88">
        <v>0</v>
      </c>
      <c r="E94" s="88">
        <v>0</v>
      </c>
      <c r="F94" s="88">
        <v>0</v>
      </c>
      <c r="G94">
        <f t="shared" si="3"/>
        <v>0</v>
      </c>
      <c r="H94" s="4" t="s">
        <v>47</v>
      </c>
      <c r="I94" s="22" t="s">
        <v>13</v>
      </c>
    </row>
    <row r="95" spans="1:9" ht="14.5" x14ac:dyDescent="0.35">
      <c r="A95" s="11" t="s">
        <v>163</v>
      </c>
      <c r="B95" s="90">
        <v>7</v>
      </c>
      <c r="C95" s="88">
        <v>0</v>
      </c>
      <c r="D95" s="88">
        <v>0</v>
      </c>
      <c r="E95" s="88">
        <v>0</v>
      </c>
      <c r="F95" s="88">
        <v>0</v>
      </c>
      <c r="G95">
        <f t="shared" si="3"/>
        <v>0</v>
      </c>
      <c r="H95" s="4" t="s">
        <v>47</v>
      </c>
      <c r="I95" s="22" t="s">
        <v>13</v>
      </c>
    </row>
    <row r="96" spans="1:9" ht="14.5" x14ac:dyDescent="0.35">
      <c r="A96" s="11" t="s">
        <v>164</v>
      </c>
      <c r="B96" s="90">
        <v>7</v>
      </c>
      <c r="C96" s="88">
        <v>0</v>
      </c>
      <c r="D96" s="88">
        <v>0</v>
      </c>
      <c r="E96" s="88">
        <v>0</v>
      </c>
      <c r="F96" s="88">
        <v>0</v>
      </c>
      <c r="G96">
        <f t="shared" si="3"/>
        <v>0</v>
      </c>
      <c r="H96" s="4" t="s">
        <v>47</v>
      </c>
      <c r="I96" s="22" t="s">
        <v>13</v>
      </c>
    </row>
    <row r="97" spans="1:9" ht="14.5" x14ac:dyDescent="0.35">
      <c r="A97" s="11" t="s">
        <v>165</v>
      </c>
      <c r="B97" s="90">
        <v>7</v>
      </c>
      <c r="C97" s="88">
        <v>0</v>
      </c>
      <c r="D97" s="88">
        <v>0</v>
      </c>
      <c r="E97" s="88">
        <v>0</v>
      </c>
      <c r="F97" s="88">
        <v>0</v>
      </c>
      <c r="G97">
        <f t="shared" si="3"/>
        <v>0</v>
      </c>
      <c r="H97" s="4" t="s">
        <v>47</v>
      </c>
      <c r="I97" s="22" t="s">
        <v>13</v>
      </c>
    </row>
    <row r="98" spans="1:9" ht="14.5" x14ac:dyDescent="0.35">
      <c r="A98" s="11" t="s">
        <v>166</v>
      </c>
      <c r="B98" s="90">
        <v>5</v>
      </c>
      <c r="C98" s="88">
        <v>0</v>
      </c>
      <c r="D98" s="88">
        <v>0</v>
      </c>
      <c r="E98" s="88">
        <v>0</v>
      </c>
      <c r="F98" s="88">
        <v>0</v>
      </c>
      <c r="G98">
        <f t="shared" si="3"/>
        <v>0</v>
      </c>
      <c r="H98" s="4" t="s">
        <v>47</v>
      </c>
      <c r="I98" s="20" t="s">
        <v>10</v>
      </c>
    </row>
    <row r="99" spans="1:9" ht="14.5" x14ac:dyDescent="0.35">
      <c r="A99" t="s">
        <v>167</v>
      </c>
      <c r="B99" s="90">
        <v>7</v>
      </c>
      <c r="C99" s="88">
        <v>0</v>
      </c>
      <c r="D99" s="88">
        <v>0</v>
      </c>
      <c r="E99" s="88">
        <v>0</v>
      </c>
      <c r="F99" s="88">
        <v>0</v>
      </c>
      <c r="G99">
        <f t="shared" si="3"/>
        <v>0</v>
      </c>
      <c r="H99" s="4" t="s">
        <v>47</v>
      </c>
      <c r="I99" s="19" t="s">
        <v>58</v>
      </c>
    </row>
    <row r="100" spans="1:9" ht="14.5" x14ac:dyDescent="0.35">
      <c r="A100" s="11" t="s">
        <v>168</v>
      </c>
      <c r="B100" s="90">
        <v>4</v>
      </c>
      <c r="C100" s="88">
        <v>0</v>
      </c>
      <c r="D100" s="88">
        <v>0</v>
      </c>
      <c r="E100" s="88">
        <v>0</v>
      </c>
      <c r="F100" s="88">
        <v>0</v>
      </c>
      <c r="G100">
        <f t="shared" si="3"/>
        <v>0</v>
      </c>
      <c r="H100" s="4" t="s">
        <v>47</v>
      </c>
      <c r="I100" s="20" t="s">
        <v>10</v>
      </c>
    </row>
    <row r="101" spans="1:9" ht="14.5" x14ac:dyDescent="0.35">
      <c r="A101" s="15" t="s">
        <v>169</v>
      </c>
      <c r="B101" s="90">
        <v>6</v>
      </c>
      <c r="C101" s="88">
        <v>0</v>
      </c>
      <c r="D101" s="88">
        <v>0</v>
      </c>
      <c r="E101" s="88">
        <v>0</v>
      </c>
      <c r="F101" s="88">
        <v>0</v>
      </c>
      <c r="G101">
        <f t="shared" si="3"/>
        <v>0</v>
      </c>
      <c r="H101" s="4" t="s">
        <v>47</v>
      </c>
      <c r="I101" s="20" t="s">
        <v>10</v>
      </c>
    </row>
    <row r="102" spans="1:9" ht="14.5" x14ac:dyDescent="0.35">
      <c r="A102" s="15" t="s">
        <v>170</v>
      </c>
      <c r="B102" s="90">
        <v>6</v>
      </c>
      <c r="C102" s="88">
        <v>0</v>
      </c>
      <c r="D102" s="88">
        <v>0</v>
      </c>
      <c r="E102" s="88">
        <v>0</v>
      </c>
      <c r="F102" s="88">
        <v>0</v>
      </c>
      <c r="G102">
        <f t="shared" si="3"/>
        <v>0</v>
      </c>
      <c r="H102" s="4" t="s">
        <v>47</v>
      </c>
      <c r="I102" s="20" t="s">
        <v>10</v>
      </c>
    </row>
    <row r="103" spans="1:9" ht="14.5" x14ac:dyDescent="0.35">
      <c r="A103" s="15" t="s">
        <v>171</v>
      </c>
      <c r="B103" s="90">
        <v>5</v>
      </c>
      <c r="C103" s="88">
        <v>0</v>
      </c>
      <c r="D103" s="88">
        <v>0</v>
      </c>
      <c r="E103" s="88">
        <v>0</v>
      </c>
      <c r="F103" s="88">
        <v>0</v>
      </c>
      <c r="G103">
        <f t="shared" si="3"/>
        <v>0</v>
      </c>
      <c r="H103" s="4" t="s">
        <v>47</v>
      </c>
      <c r="I103" s="20" t="s">
        <v>10</v>
      </c>
    </row>
    <row r="104" spans="1:9" ht="14.5" x14ac:dyDescent="0.35">
      <c r="A104" s="11" t="s">
        <v>172</v>
      </c>
      <c r="B104" s="90">
        <v>6</v>
      </c>
      <c r="C104" s="88">
        <v>0</v>
      </c>
      <c r="D104" s="88">
        <v>0</v>
      </c>
      <c r="E104" s="88">
        <v>0</v>
      </c>
      <c r="F104" s="88">
        <v>0</v>
      </c>
      <c r="G104">
        <f t="shared" si="3"/>
        <v>0</v>
      </c>
      <c r="H104" s="4" t="s">
        <v>47</v>
      </c>
      <c r="I104" s="20" t="s">
        <v>10</v>
      </c>
    </row>
    <row r="105" spans="1:9" ht="14.5" x14ac:dyDescent="0.35">
      <c r="A105" s="15" t="s">
        <v>173</v>
      </c>
      <c r="B105" s="90">
        <v>8</v>
      </c>
      <c r="C105" s="88">
        <v>0</v>
      </c>
      <c r="D105" s="88">
        <v>0</v>
      </c>
      <c r="E105" s="88">
        <v>0</v>
      </c>
      <c r="F105" s="88">
        <v>0</v>
      </c>
      <c r="G105">
        <f t="shared" si="3"/>
        <v>0</v>
      </c>
      <c r="H105" s="4" t="s">
        <v>47</v>
      </c>
      <c r="I105" s="19" t="s">
        <v>58</v>
      </c>
    </row>
    <row r="106" spans="1:9" ht="14.5" x14ac:dyDescent="0.35">
      <c r="A106" s="15" t="s">
        <v>174</v>
      </c>
      <c r="B106" s="90">
        <v>8</v>
      </c>
      <c r="C106" s="88">
        <v>0</v>
      </c>
      <c r="D106" s="88">
        <v>0</v>
      </c>
      <c r="E106" s="88">
        <v>0</v>
      </c>
      <c r="F106" s="88">
        <v>0</v>
      </c>
      <c r="G106">
        <f t="shared" si="3"/>
        <v>0</v>
      </c>
      <c r="H106" s="4" t="s">
        <v>47</v>
      </c>
      <c r="I106" s="19" t="s">
        <v>58</v>
      </c>
    </row>
    <row r="107" spans="1:9" ht="14.5" x14ac:dyDescent="0.35">
      <c r="A107" s="15" t="s">
        <v>175</v>
      </c>
      <c r="B107" s="90">
        <v>6</v>
      </c>
      <c r="C107" s="88">
        <v>0</v>
      </c>
      <c r="D107" s="88">
        <v>0</v>
      </c>
      <c r="E107" s="88">
        <v>0</v>
      </c>
      <c r="F107" s="88">
        <v>0</v>
      </c>
      <c r="G107">
        <f t="shared" si="3"/>
        <v>0</v>
      </c>
      <c r="H107" s="4" t="s">
        <v>47</v>
      </c>
      <c r="I107" s="22" t="s">
        <v>13</v>
      </c>
    </row>
    <row r="108" spans="1:9" ht="14.5" x14ac:dyDescent="0.35">
      <c r="A108" s="15" t="s">
        <v>176</v>
      </c>
      <c r="B108" s="90">
        <v>5</v>
      </c>
      <c r="C108" s="88">
        <v>0</v>
      </c>
      <c r="D108" s="88">
        <v>0</v>
      </c>
      <c r="E108" s="88">
        <v>0</v>
      </c>
      <c r="F108" s="88">
        <v>0</v>
      </c>
      <c r="G108">
        <f t="shared" si="3"/>
        <v>0</v>
      </c>
      <c r="H108" s="4" t="s">
        <v>47</v>
      </c>
      <c r="I108" s="22" t="s">
        <v>13</v>
      </c>
    </row>
    <row r="109" spans="1:9" ht="14.5" x14ac:dyDescent="0.35">
      <c r="A109" s="15" t="s">
        <v>177</v>
      </c>
      <c r="B109" s="90">
        <v>5</v>
      </c>
      <c r="C109" s="88">
        <v>0</v>
      </c>
      <c r="D109" s="88">
        <v>0</v>
      </c>
      <c r="E109" s="88">
        <v>0</v>
      </c>
      <c r="F109" s="88">
        <v>0</v>
      </c>
      <c r="G109">
        <f t="shared" si="3"/>
        <v>0</v>
      </c>
      <c r="H109" s="4" t="s">
        <v>47</v>
      </c>
      <c r="I109" s="20" t="s">
        <v>10</v>
      </c>
    </row>
    <row r="110" spans="1:9" ht="14.5" x14ac:dyDescent="0.35">
      <c r="A110" s="15" t="s">
        <v>178</v>
      </c>
      <c r="B110" s="90">
        <v>8</v>
      </c>
      <c r="C110" s="88">
        <v>0</v>
      </c>
      <c r="D110" s="88">
        <v>0</v>
      </c>
      <c r="E110" s="88">
        <v>0</v>
      </c>
      <c r="F110" s="88">
        <v>0</v>
      </c>
      <c r="G110">
        <f t="shared" si="3"/>
        <v>0</v>
      </c>
      <c r="H110" s="4" t="s">
        <v>47</v>
      </c>
      <c r="I110" s="20" t="s">
        <v>10</v>
      </c>
    </row>
    <row r="111" spans="1:9" ht="14.5" x14ac:dyDescent="0.35">
      <c r="A111" s="15" t="s">
        <v>179</v>
      </c>
      <c r="B111" s="90">
        <v>5</v>
      </c>
      <c r="C111" s="88">
        <v>0</v>
      </c>
      <c r="D111" s="88">
        <v>0</v>
      </c>
      <c r="E111" s="88">
        <v>0</v>
      </c>
      <c r="F111" s="88">
        <v>0</v>
      </c>
      <c r="G111">
        <f t="shared" si="3"/>
        <v>0</v>
      </c>
      <c r="H111" s="4" t="s">
        <v>47</v>
      </c>
      <c r="I111" s="20" t="s">
        <v>10</v>
      </c>
    </row>
    <row r="112" spans="1:9" ht="14.5" x14ac:dyDescent="0.35">
      <c r="A112" s="15" t="s">
        <v>180</v>
      </c>
      <c r="B112" s="90">
        <v>5</v>
      </c>
      <c r="C112" s="88">
        <v>0</v>
      </c>
      <c r="D112" s="88">
        <v>0</v>
      </c>
      <c r="E112" s="88">
        <v>0</v>
      </c>
      <c r="F112" s="88">
        <v>0</v>
      </c>
      <c r="G112">
        <f t="shared" si="3"/>
        <v>0</v>
      </c>
      <c r="H112" s="4" t="s">
        <v>47</v>
      </c>
      <c r="I112" s="24" t="s">
        <v>181</v>
      </c>
    </row>
    <row r="113" spans="1:11" ht="14.5" x14ac:dyDescent="0.35">
      <c r="A113" s="15" t="s">
        <v>182</v>
      </c>
      <c r="B113" s="90">
        <v>6</v>
      </c>
      <c r="C113" s="88">
        <v>0</v>
      </c>
      <c r="D113" s="88">
        <v>0</v>
      </c>
      <c r="E113" s="88">
        <v>0</v>
      </c>
      <c r="F113" s="88">
        <v>0</v>
      </c>
      <c r="G113">
        <f t="shared" si="3"/>
        <v>0</v>
      </c>
      <c r="H113" s="4" t="s">
        <v>47</v>
      </c>
      <c r="I113" s="22" t="s">
        <v>13</v>
      </c>
    </row>
    <row r="114" spans="1:11" ht="14.5" x14ac:dyDescent="0.35">
      <c r="A114" s="11" t="s">
        <v>183</v>
      </c>
      <c r="B114" s="90">
        <v>7</v>
      </c>
      <c r="C114" s="88">
        <v>0</v>
      </c>
      <c r="D114" s="88">
        <v>0</v>
      </c>
      <c r="E114" s="88">
        <v>0</v>
      </c>
      <c r="F114" s="88">
        <v>0</v>
      </c>
      <c r="G114">
        <f t="shared" si="3"/>
        <v>0</v>
      </c>
      <c r="H114" s="4" t="s">
        <v>47</v>
      </c>
      <c r="I114" s="20" t="s">
        <v>10</v>
      </c>
      <c r="J114" t="s">
        <v>53</v>
      </c>
      <c r="K114" s="14" t="e">
        <f>SUM(#REF!,#REF!,#REF!,#REF!,#REF!,#REF!,#REF!,#REF!,#REF!,#REF!,#REF!,#REF!,#REF!)</f>
        <v>#REF!</v>
      </c>
    </row>
    <row r="115" spans="1:11" ht="14.5" x14ac:dyDescent="0.35">
      <c r="A115" s="1" t="s">
        <v>184</v>
      </c>
      <c r="B115" s="90">
        <v>6</v>
      </c>
      <c r="C115" s="88">
        <v>0</v>
      </c>
      <c r="D115" s="88">
        <v>0</v>
      </c>
      <c r="E115" s="88">
        <v>0</v>
      </c>
      <c r="F115" s="88">
        <v>0</v>
      </c>
      <c r="G115">
        <f t="shared" si="3"/>
        <v>0</v>
      </c>
      <c r="H115" s="4" t="s">
        <v>47</v>
      </c>
      <c r="I115" s="22" t="s">
        <v>13</v>
      </c>
      <c r="J115" t="s">
        <v>59</v>
      </c>
      <c r="K115" s="14" t="e">
        <f>SUM(#REF!,#REF!,#REF!,#REF!,#REF!,#REF!)</f>
        <v>#REF!</v>
      </c>
    </row>
    <row r="116" spans="1:11" ht="14.5" x14ac:dyDescent="0.35">
      <c r="A116" s="1" t="s">
        <v>185</v>
      </c>
      <c r="B116" s="90">
        <v>6</v>
      </c>
      <c r="C116" s="88">
        <v>0</v>
      </c>
      <c r="D116" s="88">
        <v>0</v>
      </c>
      <c r="E116" s="88">
        <v>0</v>
      </c>
      <c r="F116" s="88">
        <v>0</v>
      </c>
      <c r="G116">
        <f t="shared" si="3"/>
        <v>0</v>
      </c>
      <c r="H116" s="4" t="s">
        <v>47</v>
      </c>
      <c r="I116" s="20" t="s">
        <v>10</v>
      </c>
      <c r="J116" t="s">
        <v>56</v>
      </c>
      <c r="K116" s="14" t="e">
        <f>#REF!</f>
        <v>#REF!</v>
      </c>
    </row>
    <row r="117" spans="1:11" ht="14.5" x14ac:dyDescent="0.35">
      <c r="A117" s="1" t="s">
        <v>186</v>
      </c>
      <c r="B117" s="90">
        <v>6</v>
      </c>
      <c r="C117" s="88">
        <v>0</v>
      </c>
      <c r="D117" s="88">
        <v>0</v>
      </c>
      <c r="E117" s="88">
        <v>0</v>
      </c>
      <c r="F117" s="88">
        <v>0</v>
      </c>
      <c r="G117">
        <f t="shared" si="3"/>
        <v>0</v>
      </c>
      <c r="H117" s="4" t="s">
        <v>47</v>
      </c>
      <c r="I117" s="20" t="s">
        <v>10</v>
      </c>
      <c r="J117" t="s">
        <v>187</v>
      </c>
      <c r="K117" s="14" t="e">
        <f>SUM(#REF!,#REF!)</f>
        <v>#REF!</v>
      </c>
    </row>
    <row r="118" spans="1:11" ht="14.5" x14ac:dyDescent="0.35">
      <c r="A118" s="1" t="s">
        <v>188</v>
      </c>
      <c r="B118" s="90">
        <v>7</v>
      </c>
      <c r="C118" s="88">
        <v>0</v>
      </c>
      <c r="D118" s="88">
        <v>0</v>
      </c>
      <c r="E118" s="88">
        <v>0</v>
      </c>
      <c r="F118" s="88">
        <v>0</v>
      </c>
      <c r="G118">
        <f t="shared" si="3"/>
        <v>0</v>
      </c>
      <c r="H118" s="4" t="s">
        <v>47</v>
      </c>
      <c r="I118" s="20" t="s">
        <v>10</v>
      </c>
      <c r="J118" t="s">
        <v>189</v>
      </c>
      <c r="K118" s="14" t="e">
        <f>#REF!</f>
        <v>#REF!</v>
      </c>
    </row>
    <row r="119" spans="1:11" ht="14.5" x14ac:dyDescent="0.35">
      <c r="A119" s="1" t="s">
        <v>190</v>
      </c>
      <c r="B119" s="90">
        <v>4</v>
      </c>
      <c r="C119" s="88">
        <v>0</v>
      </c>
      <c r="D119" s="88">
        <v>0</v>
      </c>
      <c r="E119" s="88">
        <v>0</v>
      </c>
      <c r="F119" s="88">
        <v>0</v>
      </c>
      <c r="G119">
        <f t="shared" si="3"/>
        <v>0</v>
      </c>
      <c r="H119" s="4" t="s">
        <v>47</v>
      </c>
      <c r="I119" s="20" t="s">
        <v>10</v>
      </c>
      <c r="J119" t="s">
        <v>191</v>
      </c>
      <c r="K119" s="14" t="e">
        <f>SUM(#REF!,#REF!,#REF!,#REF!,#REF!,#REF!,#REF!,#REF!,#REF!,#REF!,#REF!,#REF!,#REF!,#REF!,#REF!,#REF!)</f>
        <v>#REF!</v>
      </c>
    </row>
    <row r="120" spans="1:11" thickBot="1" x14ac:dyDescent="0.4">
      <c r="A120" s="16" t="s">
        <v>192</v>
      </c>
      <c r="B120" s="90">
        <v>3</v>
      </c>
      <c r="C120" s="2">
        <v>0</v>
      </c>
      <c r="D120" s="2">
        <v>0</v>
      </c>
      <c r="E120" s="2">
        <v>0</v>
      </c>
      <c r="F120" s="2">
        <v>0</v>
      </c>
      <c r="G120">
        <f t="shared" si="3"/>
        <v>0</v>
      </c>
      <c r="H120" s="4" t="s">
        <v>193</v>
      </c>
      <c r="I120" s="25" t="s">
        <v>193</v>
      </c>
      <c r="J120" s="26" t="s">
        <v>194</v>
      </c>
      <c r="K120" s="14" t="e">
        <f>#REF!</f>
        <v>#REF!</v>
      </c>
    </row>
    <row r="121" spans="1:11" thickBot="1" x14ac:dyDescent="0.4">
      <c r="A121" s="15" t="s">
        <v>195</v>
      </c>
      <c r="B121" s="117"/>
      <c r="C121" s="101">
        <f>SUM(C5:C120)</f>
        <v>31</v>
      </c>
      <c r="D121" s="102">
        <f>SUM(D5:D120)</f>
        <v>6</v>
      </c>
      <c r="E121" s="102">
        <f>SUM(E5:E120)</f>
        <v>6</v>
      </c>
      <c r="F121" s="103">
        <f>SUM(F5:F120)</f>
        <v>6</v>
      </c>
      <c r="G121">
        <f t="shared" ref="G121:G152" si="4">SUM(F121,D121,C121)</f>
        <v>43</v>
      </c>
    </row>
  </sheetData>
  <pageMargins left="0.7" right="0.7" top="0.96875" bottom="0.75" header="0.3" footer="0.3"/>
  <pageSetup orientation="landscape" horizontalDpi="90" verticalDpi="90" r:id="rId1"/>
  <headerFooter>
    <oddHeader>&amp;C
ATTACHMENT B - Bid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Static Annual English</vt:lpstr>
      <vt:lpstr>Static Annual Spanish</vt:lpstr>
      <vt:lpstr>Dynamic Annual English</vt:lpstr>
      <vt:lpstr>Dynamic Annual English (MECM)</vt:lpstr>
      <vt:lpstr>Dynamic Annual Spanish</vt:lpstr>
      <vt:lpstr>Dynamic Annual Spanish (MECM)</vt:lpstr>
      <vt:lpstr>Dynamic Annual Chinese (S.)</vt:lpstr>
      <vt:lpstr>Dynamic Annual Chinese (S.)(ME)</vt:lpstr>
      <vt:lpstr>Dynamic Annual Chinese (T.)</vt:lpstr>
      <vt:lpstr>Dynamic Annual Chinese (T.)(ME)</vt:lpstr>
      <vt:lpstr>Dynamic Annual Russian</vt:lpstr>
      <vt:lpstr>Dynamic Annual Russian (MECM)</vt:lpstr>
      <vt:lpstr>Dynamic Annual Italian</vt:lpstr>
      <vt:lpstr>Dymanic Annual Italian (MECM)</vt:lpstr>
      <vt:lpstr>Dynamic Annual Haitian-Creole</vt:lpstr>
      <vt:lpstr>Dynamic Annual H.-C. (MECM) </vt:lpstr>
      <vt:lpstr>Dynamic Annual French</vt:lpstr>
      <vt:lpstr>Dynamic Annual French (MECM)</vt:lpstr>
      <vt:lpstr>Dynamic Annual Korean</vt:lpstr>
      <vt:lpstr>Dynamic Annual Korean (MECM)</vt:lpstr>
      <vt:lpstr>Dynamic Annual Arabic</vt:lpstr>
      <vt:lpstr>Dynamic Annual Arabic (MECM)</vt:lpstr>
      <vt:lpstr>Dynamic Annual Bengali</vt:lpstr>
      <vt:lpstr>Dynamic Annual Bengali (MECM)</vt:lpstr>
      <vt:lpstr>Dynamic Annual Polish</vt:lpstr>
      <vt:lpstr>Dynamic Annual Polish (MECM)</vt:lpstr>
      <vt:lpstr>Dynamic Annual Urdu</vt:lpstr>
      <vt:lpstr>Dynamic Anual Urdu (MECM)</vt:lpstr>
      <vt:lpstr>Static Volume</vt:lpstr>
      <vt:lpstr>Dynamic Volume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Burney, Sadrina (DOH)</dc:creator>
  <cp:keywords/>
  <dc:description/>
  <cp:lastModifiedBy>Relyea, Elise (HEALTH)</cp:lastModifiedBy>
  <cp:revision/>
  <cp:lastPrinted>2025-12-08T18:45:40Z</cp:lastPrinted>
  <dcterms:created xsi:type="dcterms:W3CDTF">2023-10-19T14:06:44Z</dcterms:created>
  <dcterms:modified xsi:type="dcterms:W3CDTF">2026-01-02T19:10:43Z</dcterms:modified>
  <cp:category/>
  <cp:contentStatus/>
</cp:coreProperties>
</file>