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ysemail-my.sharepoint.com/personal/elise_relyea_health_ny_gov/Documents/Downloads/"/>
    </mc:Choice>
  </mc:AlternateContent>
  <xr:revisionPtr revIDLastSave="2" documentId="8_{6A10BEC8-EEFA-4902-9C12-9B7B61986D17}" xr6:coauthVersionLast="47" xr6:coauthVersionMax="47" xr10:uidLastSave="{35F7A7B5-3B58-4AC6-A9A2-0F6D3DCF159E}"/>
  <bookViews>
    <workbookView xWindow="-110" yWindow="-110" windowWidth="19420" windowHeight="10420" xr2:uid="{00000000-000D-0000-FFFF-FFFF00000000}"/>
  </bookViews>
  <sheets>
    <sheet name="Instructions" sheetId="10" r:id="rId1"/>
    <sheet name="Input Bid" sheetId="8" r:id="rId2"/>
    <sheet name="Bid Calculation" sheetId="9" r:id="rId3"/>
    <sheet name="Summary of Bid" sheetId="6" r:id="rId4"/>
  </sheets>
  <definedNames>
    <definedName name="_xlnm.Print_Area" localSheetId="2">'Bid Calculation'!$A$1:$I$82</definedName>
    <definedName name="_xlnm.Print_Area" localSheetId="3">'Summary of Bid'!$A$1:$H$9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9" l="1"/>
  <c r="D9" i="9"/>
  <c r="E9" i="9"/>
  <c r="D3" i="6" s="1"/>
  <c r="F9" i="9"/>
  <c r="E3" i="6" s="1"/>
  <c r="G9" i="9"/>
  <c r="F3" i="6" s="1"/>
  <c r="H9" i="9"/>
  <c r="G3" i="6" s="1"/>
  <c r="E27" i="9"/>
  <c r="F27" i="9"/>
  <c r="G27" i="9"/>
  <c r="H27" i="9"/>
  <c r="D27" i="9"/>
  <c r="E26" i="9"/>
  <c r="F26" i="9"/>
  <c r="G26" i="9"/>
  <c r="H26" i="9"/>
  <c r="D26" i="9"/>
  <c r="E25" i="9"/>
  <c r="F25" i="9"/>
  <c r="G25" i="9"/>
  <c r="H25" i="9"/>
  <c r="D25" i="9"/>
  <c r="H24" i="9"/>
  <c r="G24" i="9"/>
  <c r="F24" i="9"/>
  <c r="E24" i="9"/>
  <c r="D24" i="9"/>
  <c r="H23" i="9"/>
  <c r="G23" i="9"/>
  <c r="F23" i="9"/>
  <c r="E23" i="9"/>
  <c r="D23" i="9"/>
  <c r="H22" i="9"/>
  <c r="G22" i="9"/>
  <c r="F22" i="9"/>
  <c r="E22" i="9"/>
  <c r="D22" i="9"/>
  <c r="B27" i="9"/>
  <c r="B26" i="9"/>
  <c r="B25" i="9"/>
  <c r="B24" i="9"/>
  <c r="B23" i="9"/>
  <c r="B22" i="9"/>
  <c r="B36" i="9"/>
  <c r="B52" i="9"/>
  <c r="D68" i="9"/>
  <c r="E68" i="9"/>
  <c r="F68" i="9"/>
  <c r="G68" i="9"/>
  <c r="H68" i="9"/>
  <c r="D69" i="9"/>
  <c r="E69" i="9"/>
  <c r="F69" i="9"/>
  <c r="G69" i="9"/>
  <c r="H69" i="9"/>
  <c r="C68" i="9"/>
  <c r="C69" i="9"/>
  <c r="B68" i="9"/>
  <c r="B69" i="9"/>
  <c r="E66" i="9"/>
  <c r="F66" i="9"/>
  <c r="G66" i="9"/>
  <c r="H66" i="9"/>
  <c r="E67" i="9"/>
  <c r="F67" i="9"/>
  <c r="G67" i="9"/>
  <c r="H67" i="9"/>
  <c r="D67" i="9"/>
  <c r="C67" i="9"/>
  <c r="B67" i="9"/>
  <c r="D30" i="9"/>
  <c r="E30" i="9"/>
  <c r="F30" i="9"/>
  <c r="G30" i="9"/>
  <c r="H30" i="9"/>
  <c r="D31" i="9"/>
  <c r="E31" i="9"/>
  <c r="F31" i="9"/>
  <c r="G31" i="9"/>
  <c r="H31" i="9"/>
  <c r="D32" i="9"/>
  <c r="E32" i="9"/>
  <c r="F32" i="9"/>
  <c r="G32" i="9"/>
  <c r="H32" i="9"/>
  <c r="D33" i="9"/>
  <c r="E33" i="9"/>
  <c r="F33" i="9"/>
  <c r="G33" i="9"/>
  <c r="H33" i="9"/>
  <c r="D34" i="9"/>
  <c r="E34" i="9"/>
  <c r="F34" i="9"/>
  <c r="G34" i="9"/>
  <c r="H34" i="9"/>
  <c r="E29" i="9"/>
  <c r="F29" i="9"/>
  <c r="G29" i="9"/>
  <c r="H29" i="9"/>
  <c r="D29" i="9"/>
  <c r="B30" i="9"/>
  <c r="C30" i="9"/>
  <c r="B31" i="9"/>
  <c r="C31" i="9"/>
  <c r="B32" i="9"/>
  <c r="C32" i="9"/>
  <c r="B33" i="9"/>
  <c r="C33" i="9"/>
  <c r="B34" i="9"/>
  <c r="C34" i="9"/>
  <c r="C29" i="9"/>
  <c r="B29" i="9"/>
  <c r="C20" i="9"/>
  <c r="C21" i="9"/>
  <c r="C22" i="9"/>
  <c r="C23" i="9"/>
  <c r="C24" i="9"/>
  <c r="C25" i="9"/>
  <c r="C26" i="9"/>
  <c r="C27" i="9"/>
  <c r="C19" i="9"/>
  <c r="B20" i="9"/>
  <c r="B21" i="9"/>
  <c r="B19" i="9"/>
  <c r="B81" i="9"/>
  <c r="C81" i="9"/>
  <c r="D81" i="9"/>
  <c r="E81" i="9"/>
  <c r="F81" i="9"/>
  <c r="G81" i="9"/>
  <c r="H81" i="9"/>
  <c r="B77" i="9"/>
  <c r="C77" i="9"/>
  <c r="D77" i="9"/>
  <c r="E77" i="9"/>
  <c r="F77" i="9"/>
  <c r="G77" i="9"/>
  <c r="H77" i="9"/>
  <c r="B78" i="9"/>
  <c r="C78" i="9"/>
  <c r="D78" i="9"/>
  <c r="E78" i="9"/>
  <c r="F78" i="9"/>
  <c r="G78" i="9"/>
  <c r="H78" i="9"/>
  <c r="B64" i="9"/>
  <c r="C64" i="9"/>
  <c r="D64" i="9"/>
  <c r="E64" i="9"/>
  <c r="F64" i="9"/>
  <c r="G64" i="9"/>
  <c r="H64" i="9"/>
  <c r="B60" i="9"/>
  <c r="C60" i="9"/>
  <c r="D60" i="9"/>
  <c r="F60" i="9"/>
  <c r="B62" i="9"/>
  <c r="C62" i="9"/>
  <c r="D62" i="9"/>
  <c r="E62" i="9"/>
  <c r="F62" i="9"/>
  <c r="G62" i="9"/>
  <c r="H62" i="9"/>
  <c r="B63" i="9"/>
  <c r="C63" i="9"/>
  <c r="D63" i="9"/>
  <c r="E63" i="9"/>
  <c r="F63" i="9"/>
  <c r="G63" i="9"/>
  <c r="H63" i="9"/>
  <c r="B53" i="9"/>
  <c r="C53" i="9"/>
  <c r="E53" i="9"/>
  <c r="G53" i="9"/>
  <c r="B54" i="9"/>
  <c r="C54" i="9"/>
  <c r="E54" i="9"/>
  <c r="G54" i="9"/>
  <c r="B55" i="9"/>
  <c r="C55" i="9"/>
  <c r="E55" i="9"/>
  <c r="G55" i="9"/>
  <c r="B45" i="9"/>
  <c r="C45" i="9"/>
  <c r="E45" i="9"/>
  <c r="G45" i="9"/>
  <c r="B46" i="9"/>
  <c r="C46" i="9"/>
  <c r="E46" i="9"/>
  <c r="G46" i="9"/>
  <c r="B47" i="9"/>
  <c r="C47" i="9"/>
  <c r="E47" i="9"/>
  <c r="G47" i="9"/>
  <c r="B48" i="9"/>
  <c r="C48" i="9"/>
  <c r="D48" i="9"/>
  <c r="F48" i="9"/>
  <c r="H48" i="9"/>
  <c r="B49" i="9"/>
  <c r="C49" i="9"/>
  <c r="D49" i="9"/>
  <c r="F49" i="9"/>
  <c r="H49" i="9"/>
  <c r="B50" i="9"/>
  <c r="C50" i="9"/>
  <c r="D50" i="9"/>
  <c r="F50" i="9"/>
  <c r="H50" i="9"/>
  <c r="B41" i="9"/>
  <c r="C41" i="9"/>
  <c r="D41" i="9"/>
  <c r="E41" i="9"/>
  <c r="F41" i="9"/>
  <c r="G41" i="9"/>
  <c r="H41" i="9"/>
  <c r="B42" i="9"/>
  <c r="C42" i="9"/>
  <c r="D42" i="9"/>
  <c r="E42" i="9"/>
  <c r="F42" i="9"/>
  <c r="G42" i="9"/>
  <c r="H42" i="9"/>
  <c r="B37" i="9"/>
  <c r="C37" i="9"/>
  <c r="D37" i="9"/>
  <c r="E37" i="9"/>
  <c r="F37" i="9"/>
  <c r="G37" i="9"/>
  <c r="H37" i="9"/>
  <c r="B38" i="9"/>
  <c r="C38" i="9"/>
  <c r="D38" i="9"/>
  <c r="E38" i="9"/>
  <c r="F38" i="9"/>
  <c r="G38" i="9"/>
  <c r="H38" i="9"/>
  <c r="D20" i="9"/>
  <c r="E20" i="9"/>
  <c r="F20" i="9"/>
  <c r="G20" i="9"/>
  <c r="H20" i="9"/>
  <c r="D21" i="9"/>
  <c r="E21" i="9"/>
  <c r="F21" i="9"/>
  <c r="G21" i="9"/>
  <c r="H21" i="9"/>
  <c r="B13" i="9"/>
  <c r="C13" i="9"/>
  <c r="D13" i="9"/>
  <c r="E13" i="9"/>
  <c r="F13" i="9"/>
  <c r="G13" i="9"/>
  <c r="H13" i="9"/>
  <c r="B14" i="9"/>
  <c r="C14" i="9"/>
  <c r="D14" i="9"/>
  <c r="E14" i="9"/>
  <c r="F14" i="9"/>
  <c r="G14" i="9"/>
  <c r="H14" i="9"/>
  <c r="B15" i="9"/>
  <c r="C15" i="9"/>
  <c r="D15" i="9"/>
  <c r="E15" i="9"/>
  <c r="F15" i="9"/>
  <c r="G15" i="9"/>
  <c r="H15" i="9"/>
  <c r="B16" i="9"/>
  <c r="C16" i="9"/>
  <c r="D16" i="9"/>
  <c r="E16" i="9"/>
  <c r="F16" i="9"/>
  <c r="G16" i="9"/>
  <c r="H16" i="9"/>
  <c r="B17" i="9"/>
  <c r="C17" i="9"/>
  <c r="D17" i="9"/>
  <c r="E17" i="9"/>
  <c r="F17" i="9"/>
  <c r="G17" i="9"/>
  <c r="H17" i="9"/>
  <c r="D72" i="9"/>
  <c r="E72" i="9"/>
  <c r="F72" i="9"/>
  <c r="G72" i="9"/>
  <c r="H72" i="9"/>
  <c r="D73" i="9"/>
  <c r="E73" i="9"/>
  <c r="F73" i="9"/>
  <c r="G73" i="9"/>
  <c r="H73" i="9"/>
  <c r="D74" i="9"/>
  <c r="E74" i="9"/>
  <c r="F74" i="9"/>
  <c r="G74" i="9"/>
  <c r="H74" i="9"/>
  <c r="E71" i="9"/>
  <c r="F71" i="9"/>
  <c r="G71" i="9"/>
  <c r="H71" i="9"/>
  <c r="D71" i="9"/>
  <c r="D59" i="9"/>
  <c r="F59" i="9"/>
  <c r="F57" i="9"/>
  <c r="D57" i="9"/>
  <c r="F58" i="9"/>
  <c r="C58" i="9"/>
  <c r="B58" i="9"/>
  <c r="B59" i="9"/>
  <c r="C59" i="9"/>
  <c r="D58" i="9"/>
  <c r="D36" i="9"/>
  <c r="D66" i="9"/>
  <c r="D80" i="9"/>
  <c r="D76" i="9"/>
  <c r="E80" i="9"/>
  <c r="F80" i="9"/>
  <c r="G80" i="9"/>
  <c r="H80" i="9"/>
  <c r="C80" i="9"/>
  <c r="B80" i="9"/>
  <c r="E76" i="9"/>
  <c r="F76" i="9"/>
  <c r="G76" i="9"/>
  <c r="H76" i="9"/>
  <c r="C76" i="9"/>
  <c r="B76" i="9"/>
  <c r="B72" i="9"/>
  <c r="C72" i="9"/>
  <c r="B73" i="9"/>
  <c r="C73" i="9"/>
  <c r="B74" i="9"/>
  <c r="C74" i="9"/>
  <c r="C71" i="9"/>
  <c r="B71" i="9"/>
  <c r="C66" i="9"/>
  <c r="B66" i="9"/>
  <c r="C57" i="9"/>
  <c r="B57" i="9"/>
  <c r="E52" i="9"/>
  <c r="G52" i="9"/>
  <c r="C52" i="9"/>
  <c r="E44" i="9"/>
  <c r="G44" i="9"/>
  <c r="C44" i="9"/>
  <c r="B44" i="9"/>
  <c r="E40" i="9"/>
  <c r="F40" i="9"/>
  <c r="G40" i="9"/>
  <c r="H40" i="9"/>
  <c r="D40" i="9"/>
  <c r="C40" i="9"/>
  <c r="B40" i="9"/>
  <c r="E36" i="9"/>
  <c r="F36" i="9"/>
  <c r="G36" i="9"/>
  <c r="H36" i="9"/>
  <c r="C36" i="9"/>
  <c r="E19" i="9"/>
  <c r="F19" i="9"/>
  <c r="G19" i="9"/>
  <c r="H19" i="9"/>
  <c r="D19" i="9"/>
  <c r="C12" i="9"/>
  <c r="B12" i="9"/>
  <c r="E12" i="9"/>
  <c r="F12" i="9"/>
  <c r="G12" i="9"/>
  <c r="H12" i="9"/>
  <c r="D12" i="9"/>
  <c r="D4" i="9"/>
  <c r="C9" i="6"/>
  <c r="H82" i="9" l="1"/>
  <c r="G82" i="9"/>
  <c r="F82" i="9"/>
  <c r="E82" i="9"/>
  <c r="D82" i="9"/>
  <c r="C3" i="6"/>
  <c r="H3" i="6"/>
  <c r="I9" i="9"/>
  <c r="E6" i="6"/>
  <c r="F6" i="6"/>
  <c r="G4" i="6"/>
  <c r="I15" i="9"/>
  <c r="I13" i="9"/>
  <c r="I62" i="9"/>
  <c r="I31" i="9"/>
  <c r="I72" i="9"/>
  <c r="I37" i="9"/>
  <c r="I54" i="9"/>
  <c r="D6" i="6"/>
  <c r="I57" i="9"/>
  <c r="I17" i="9"/>
  <c r="I19" i="9"/>
  <c r="I80" i="9"/>
  <c r="I74" i="9"/>
  <c r="I22" i="9"/>
  <c r="I63" i="9"/>
  <c r="I16" i="9"/>
  <c r="I30" i="9"/>
  <c r="I58" i="9"/>
  <c r="D4" i="6"/>
  <c r="I14" i="9"/>
  <c r="I53" i="9"/>
  <c r="I34" i="9"/>
  <c r="I69" i="9"/>
  <c r="I26" i="9"/>
  <c r="I24" i="9"/>
  <c r="I42" i="9"/>
  <c r="I40" i="9"/>
  <c r="I76" i="9"/>
  <c r="I25" i="9"/>
  <c r="I21" i="9"/>
  <c r="F4" i="6"/>
  <c r="I73" i="9"/>
  <c r="I27" i="9"/>
  <c r="I23" i="9"/>
  <c r="I20" i="9"/>
  <c r="I38" i="9"/>
  <c r="I41" i="9"/>
  <c r="I78" i="9"/>
  <c r="I77" i="9"/>
  <c r="I29" i="9"/>
  <c r="I33" i="9"/>
  <c r="I32" i="9"/>
  <c r="I67" i="9"/>
  <c r="I66" i="9"/>
  <c r="I68" i="9"/>
  <c r="I64" i="9"/>
  <c r="I81" i="9"/>
  <c r="G6" i="6"/>
  <c r="C4" i="6"/>
  <c r="F7" i="6"/>
  <c r="I47" i="9"/>
  <c r="I55" i="9"/>
  <c r="I12" i="9"/>
  <c r="I71" i="9"/>
  <c r="C6" i="6"/>
  <c r="E7" i="6"/>
  <c r="G7" i="6"/>
  <c r="E4" i="6"/>
  <c r="F5" i="6"/>
  <c r="I60" i="9"/>
  <c r="I36" i="9"/>
  <c r="I52" i="9"/>
  <c r="D5" i="6"/>
  <c r="I59" i="9"/>
  <c r="C7" i="6"/>
  <c r="D7" i="6"/>
  <c r="I45" i="9"/>
  <c r="I46" i="9"/>
  <c r="G5" i="6"/>
  <c r="C5" i="6"/>
  <c r="E5" i="6"/>
  <c r="I49" i="9"/>
  <c r="I50" i="9"/>
  <c r="I48" i="9"/>
  <c r="I44" i="9"/>
  <c r="G8" i="6" l="1"/>
  <c r="D8" i="6"/>
  <c r="C8" i="6"/>
  <c r="F8" i="6"/>
  <c r="E8" i="6"/>
  <c r="H6" i="6"/>
  <c r="H7" i="6"/>
  <c r="H4" i="6"/>
  <c r="H5" i="6"/>
  <c r="I82" i="9"/>
  <c r="H8" i="6" l="1"/>
</calcChain>
</file>

<file path=xl/sharedStrings.xml><?xml version="1.0" encoding="utf-8"?>
<sst xmlns="http://schemas.openxmlformats.org/spreadsheetml/2006/main" count="303" uniqueCount="178">
  <si>
    <r>
      <t>Please use the instructions below to complete the Bid Form found on the Input Bid (</t>
    </r>
    <r>
      <rPr>
        <b/>
        <sz val="10"/>
        <color rgb="FF00B050"/>
        <rFont val="Arial"/>
        <family val="2"/>
      </rPr>
      <t>GREEN</t>
    </r>
    <r>
      <rPr>
        <b/>
        <sz val="10"/>
        <rFont val="Arial"/>
        <family val="2"/>
      </rPr>
      <t xml:space="preserve"> </t>
    </r>
    <r>
      <rPr>
        <b/>
        <sz val="10"/>
        <color rgb="FF00B050"/>
        <rFont val="Arial"/>
        <family val="2"/>
      </rPr>
      <t>TAB</t>
    </r>
    <r>
      <rPr>
        <b/>
        <sz val="10"/>
        <rFont val="Arial"/>
        <family val="2"/>
      </rPr>
      <t>)</t>
    </r>
  </si>
  <si>
    <r>
      <rPr>
        <b/>
        <u/>
        <sz val="18"/>
        <rFont val="Arial"/>
        <family val="2"/>
      </rPr>
      <t>INSTRUCTIONS</t>
    </r>
    <r>
      <rPr>
        <b/>
        <sz val="18"/>
        <rFont val="Arial"/>
        <family val="2"/>
      </rPr>
      <t xml:space="preserve"> FOR THE BID FORM</t>
    </r>
  </si>
  <si>
    <t>Bid Price Item  By Deliverable</t>
  </si>
  <si>
    <t>Year 1</t>
  </si>
  <si>
    <t xml:space="preserve">Year 2 </t>
  </si>
  <si>
    <t xml:space="preserve">Year 3 </t>
  </si>
  <si>
    <t xml:space="preserve">Year 4 </t>
  </si>
  <si>
    <t xml:space="preserve">Year 5 </t>
  </si>
  <si>
    <r>
      <t xml:space="preserve">PLEASE NOTE: </t>
    </r>
    <r>
      <rPr>
        <b/>
        <u/>
        <sz val="10"/>
        <rFont val="Arial"/>
        <family val="2"/>
      </rPr>
      <t>On the Bid Form (</t>
    </r>
    <r>
      <rPr>
        <b/>
        <u/>
        <sz val="10"/>
        <color rgb="FF00B050"/>
        <rFont val="Arial"/>
        <family val="2"/>
      </rPr>
      <t>GREEN TAB</t>
    </r>
    <r>
      <rPr>
        <b/>
        <u/>
        <sz val="10"/>
        <rFont val="Arial"/>
        <family val="2"/>
      </rPr>
      <t>)</t>
    </r>
    <r>
      <rPr>
        <b/>
        <sz val="10"/>
        <rFont val="Arial"/>
        <family val="2"/>
      </rPr>
      <t xml:space="preserve">, only enter data in the </t>
    </r>
    <r>
      <rPr>
        <b/>
        <sz val="10"/>
        <color theme="3" tint="0.39997558519241921"/>
        <rFont val="Arial"/>
        <family val="2"/>
      </rPr>
      <t>BLUE</t>
    </r>
    <r>
      <rPr>
        <b/>
        <sz val="10"/>
        <rFont val="Arial"/>
        <family val="2"/>
      </rPr>
      <t xml:space="preserve"> shaded cells</t>
    </r>
  </si>
  <si>
    <t>Independent Evaluation</t>
  </si>
  <si>
    <t>DO NOT ENTER DATA IN THIS ROW</t>
  </si>
  <si>
    <t>DO NOT ENTER DATA IN THIS SPACE</t>
  </si>
  <si>
    <r>
      <t xml:space="preserve">Enter your cost for the </t>
    </r>
    <r>
      <rPr>
        <b/>
        <sz val="10"/>
        <rFont val="Arial"/>
        <family val="2"/>
      </rPr>
      <t>Implementation Plan</t>
    </r>
    <r>
      <rPr>
        <sz val="10"/>
        <rFont val="Arial"/>
        <family val="2"/>
      </rPr>
      <t xml:space="preserve"> for each year in the </t>
    </r>
    <r>
      <rPr>
        <b/>
        <sz val="10"/>
        <color theme="3" tint="0.39997558519241921"/>
        <rFont val="Arial"/>
        <family val="2"/>
      </rPr>
      <t>BLUE</t>
    </r>
    <r>
      <rPr>
        <sz val="10"/>
        <color theme="3" tint="0.39997558519241921"/>
        <rFont val="Arial"/>
        <family val="2"/>
      </rPr>
      <t xml:space="preserve"> </t>
    </r>
    <r>
      <rPr>
        <sz val="10"/>
        <rFont val="Arial"/>
        <family val="2"/>
      </rPr>
      <t xml:space="preserve">shaded cells </t>
    </r>
    <r>
      <rPr>
        <b/>
        <sz val="10"/>
        <color rgb="FF00B050"/>
        <rFont val="Arial"/>
        <family val="2"/>
      </rPr>
      <t>GREEN</t>
    </r>
    <r>
      <rPr>
        <sz val="10"/>
        <rFont val="Arial"/>
        <family val="2"/>
      </rPr>
      <t xml:space="preserve"> INPUT TAB</t>
    </r>
  </si>
  <si>
    <t>Implementation Plan</t>
  </si>
  <si>
    <t>4.1.2 Media Tracking and Evaluation Studies</t>
  </si>
  <si>
    <r>
      <t xml:space="preserve">Enter your annual cost for </t>
    </r>
    <r>
      <rPr>
        <b/>
        <u/>
        <sz val="10"/>
        <rFont val="Arial"/>
        <family val="2"/>
      </rPr>
      <t>pre-testing/formative research</t>
    </r>
    <r>
      <rPr>
        <sz val="10"/>
        <rFont val="Arial"/>
        <family val="2"/>
      </rPr>
      <t xml:space="preserve"> (Study Proposal, Data Collection, and Management Brief) for each year in the </t>
    </r>
    <r>
      <rPr>
        <b/>
        <sz val="10"/>
        <color theme="3" tint="0.39997558519241921"/>
        <rFont val="Arial"/>
        <family val="2"/>
      </rPr>
      <t>BLUE</t>
    </r>
    <r>
      <rPr>
        <sz val="10"/>
        <color theme="3" tint="0.39997558519241921"/>
        <rFont val="Arial"/>
        <family val="2"/>
      </rPr>
      <t xml:space="preserve"> </t>
    </r>
    <r>
      <rPr>
        <sz val="10"/>
        <rFont val="Arial"/>
        <family val="2"/>
      </rPr>
      <t>shaded cells on the</t>
    </r>
    <r>
      <rPr>
        <b/>
        <sz val="10"/>
        <rFont val="Arial"/>
        <family val="2"/>
      </rPr>
      <t xml:space="preserve"> </t>
    </r>
    <r>
      <rPr>
        <b/>
        <sz val="10"/>
        <color rgb="FF00B050"/>
        <rFont val="Arial"/>
        <family val="2"/>
      </rPr>
      <t>GREEN</t>
    </r>
    <r>
      <rPr>
        <sz val="10"/>
        <rFont val="Arial"/>
        <family val="2"/>
      </rPr>
      <t xml:space="preserve"> INPUT TAB</t>
    </r>
  </si>
  <si>
    <t>Evaluation Studies</t>
  </si>
  <si>
    <r>
      <t xml:space="preserve">Evaluation of a campaign of 3-4 tobacco-related ads - </t>
    </r>
    <r>
      <rPr>
        <b/>
        <sz val="10"/>
        <rFont val="Arial"/>
        <family val="2"/>
      </rPr>
      <t xml:space="preserve">Study proposal 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</si>
  <si>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Evaluation of a campaign of 3-4 tobacco-related ads - </t>
    </r>
    <r>
      <rPr>
        <b/>
        <sz val="10"/>
        <rFont val="Arial"/>
        <family val="2"/>
      </rPr>
      <t>Data collection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</t>
    </r>
  </si>
  <si>
    <r>
      <t xml:space="preserve">Evaluation of a campaign of 3-4 tobacco-related ads -   </t>
    </r>
    <r>
      <rPr>
        <b/>
        <sz val="10"/>
        <rFont val="Arial"/>
        <family val="2"/>
      </rPr>
      <t>Management brief summarizing study results and a slide deck with full study results</t>
    </r>
    <r>
      <rPr>
        <sz val="10"/>
        <rFont val="Arial"/>
        <family val="2"/>
      </rPr>
      <t xml:space="preserve">              </t>
    </r>
  </si>
  <si>
    <t>4.1.3 Community Programs: Health Systems for a Tobacco Free New York (HSTFNY) and the New York State Smokers' Quitline</t>
  </si>
  <si>
    <r>
      <t xml:space="preserve">Enter your annual cost for </t>
    </r>
    <r>
      <rPr>
        <b/>
        <sz val="10"/>
        <rFont val="Arial"/>
        <family val="2"/>
      </rPr>
      <t>evaluation and reporting of HSTFNY Grantees</t>
    </r>
    <r>
      <rPr>
        <sz val="10"/>
        <rFont val="Arial"/>
        <family val="2"/>
      </rPr>
      <t xml:space="preserve"> (Study Proposal, Data Collection, and Management Brief) for each year in the </t>
    </r>
    <r>
      <rPr>
        <b/>
        <sz val="10"/>
        <color theme="3" tint="0.39997558519241921"/>
        <rFont val="Arial"/>
        <family val="2"/>
      </rPr>
      <t>BLUE</t>
    </r>
    <r>
      <rPr>
        <sz val="10"/>
        <color theme="3" tint="0.39997558519241921"/>
        <rFont val="Arial"/>
        <family val="2"/>
      </rPr>
      <t xml:space="preserve"> </t>
    </r>
    <r>
      <rPr>
        <sz val="10"/>
        <rFont val="Arial"/>
        <family val="2"/>
      </rPr>
      <t xml:space="preserve">shaded cells </t>
    </r>
    <r>
      <rPr>
        <b/>
        <sz val="10"/>
        <color rgb="FF00B050"/>
        <rFont val="Arial"/>
        <family val="2"/>
      </rPr>
      <t>GREEN</t>
    </r>
    <r>
      <rPr>
        <sz val="10"/>
        <rFont val="Arial"/>
        <family val="2"/>
      </rPr>
      <t xml:space="preserve"> INPUT TAB</t>
    </r>
  </si>
  <si>
    <r>
      <t>Evaluate and Report on Progress made by HSTFNY Grantees -</t>
    </r>
    <r>
      <rPr>
        <b/>
        <sz val="10"/>
        <rFont val="Arial"/>
        <family val="2"/>
      </rPr>
      <t>Study proposal</t>
    </r>
    <r>
      <rPr>
        <sz val="10"/>
        <rFont val="Arial"/>
        <family val="2"/>
      </rPr>
      <t xml:space="preserve">    </t>
    </r>
  </si>
  <si>
    <r>
      <t>Evaluate and Report on Progress made by HSTFNY Grantees -</t>
    </r>
    <r>
      <rPr>
        <b/>
        <sz val="10"/>
        <rFont val="Arial"/>
        <family val="2"/>
      </rPr>
      <t>Data collection</t>
    </r>
    <r>
      <rPr>
        <sz val="10"/>
        <rFont val="Arial"/>
        <family val="2"/>
      </rPr>
      <t xml:space="preserve">    </t>
    </r>
  </si>
  <si>
    <r>
      <t xml:space="preserve">Evaluate and Report on Progress made by HSTFNY Grantee   -    </t>
    </r>
    <r>
      <rPr>
        <b/>
        <sz val="10"/>
        <rFont val="Arial"/>
        <family val="2"/>
      </rPr>
      <t>Management brief summarizing results and a slide deck with full study results</t>
    </r>
    <r>
      <rPr>
        <sz val="10"/>
        <rFont val="Arial"/>
        <family val="2"/>
      </rPr>
      <t xml:space="preserve"> </t>
    </r>
  </si>
  <si>
    <r>
      <t xml:space="preserve">Enter your annual cost for the </t>
    </r>
    <r>
      <rPr>
        <b/>
        <sz val="10"/>
        <rFont val="Arial"/>
        <family val="2"/>
      </rPr>
      <t xml:space="preserve">the ad hoc health systems study </t>
    </r>
    <r>
      <rPr>
        <sz val="10"/>
        <rFont val="Arial"/>
        <family val="2"/>
      </rPr>
      <t xml:space="preserve">(Study Proposal, Data Collection, and Management Brief) for each year in the </t>
    </r>
    <r>
      <rPr>
        <b/>
        <sz val="10"/>
        <color theme="3" tint="0.39997558519241921"/>
        <rFont val="Arial"/>
        <family val="2"/>
      </rPr>
      <t>BLUE</t>
    </r>
    <r>
      <rPr>
        <sz val="10"/>
        <color theme="3" tint="0.39997558519241921"/>
        <rFont val="Arial"/>
        <family val="2"/>
      </rPr>
      <t xml:space="preserve"> </t>
    </r>
    <r>
      <rPr>
        <sz val="10"/>
        <rFont val="Arial"/>
        <family val="2"/>
      </rPr>
      <t xml:space="preserve">shaded cells </t>
    </r>
    <r>
      <rPr>
        <b/>
        <sz val="10"/>
        <color rgb="FF00B050"/>
        <rFont val="Arial"/>
        <family val="2"/>
      </rPr>
      <t>GREEN</t>
    </r>
    <r>
      <rPr>
        <sz val="10"/>
        <rFont val="Arial"/>
        <family val="2"/>
      </rPr>
      <t xml:space="preserve"> INPUT TAB</t>
    </r>
  </si>
  <si>
    <r>
      <t xml:space="preserve">Ad hoc health systems study - </t>
    </r>
    <r>
      <rPr>
        <b/>
        <sz val="10"/>
        <rFont val="Arial"/>
        <family val="2"/>
      </rPr>
      <t>Study proposal</t>
    </r>
  </si>
  <si>
    <r>
      <t xml:space="preserve">Ad hoc health systems study - </t>
    </r>
    <r>
      <rPr>
        <b/>
        <sz val="10"/>
        <rFont val="Arial"/>
        <family val="2"/>
      </rPr>
      <t>Data collection</t>
    </r>
  </si>
  <si>
    <r>
      <t xml:space="preserve">Ad hoc health systems study - </t>
    </r>
    <r>
      <rPr>
        <b/>
        <sz val="10"/>
        <rFont val="Arial"/>
        <family val="2"/>
      </rPr>
      <t xml:space="preserve">Management brief summarizing results and a slide deck with full study results </t>
    </r>
  </si>
  <si>
    <r>
      <t xml:space="preserve">Enter your cost for the </t>
    </r>
    <r>
      <rPr>
        <b/>
        <sz val="10"/>
        <rFont val="Arial"/>
        <family val="2"/>
      </rPr>
      <t>annual report on reach, utilization, and effectiveness of the Quitline</t>
    </r>
    <r>
      <rPr>
        <sz val="10"/>
        <rFont val="Arial"/>
        <family val="2"/>
      </rPr>
      <t xml:space="preserve"> (Study Proposal, Data Collection, and Management Brieft) for each year in the </t>
    </r>
    <r>
      <rPr>
        <b/>
        <sz val="10"/>
        <color theme="3" tint="0.39997558519241921"/>
        <rFont val="Arial"/>
        <family val="2"/>
      </rPr>
      <t>BLUE</t>
    </r>
    <r>
      <rPr>
        <sz val="10"/>
        <color theme="3" tint="0.39997558519241921"/>
        <rFont val="Arial"/>
        <family val="2"/>
      </rPr>
      <t xml:space="preserve"> </t>
    </r>
    <r>
      <rPr>
        <sz val="10"/>
        <rFont val="Arial"/>
        <family val="2"/>
      </rPr>
      <t xml:space="preserve">shaded cells </t>
    </r>
    <r>
      <rPr>
        <b/>
        <sz val="10"/>
        <color rgb="FF00B050"/>
        <rFont val="Arial"/>
        <family val="2"/>
      </rPr>
      <t>GREEN</t>
    </r>
    <r>
      <rPr>
        <sz val="10"/>
        <rFont val="Arial"/>
        <family val="2"/>
      </rPr>
      <t xml:space="preserve"> INPUT TAB</t>
    </r>
  </si>
  <si>
    <r>
      <t xml:space="preserve">Report Annually on reach, utilization, and effectiveness of the Quitline - </t>
    </r>
    <r>
      <rPr>
        <b/>
        <sz val="10"/>
        <rFont val="Arial"/>
        <family val="2"/>
      </rPr>
      <t xml:space="preserve">Study proposal </t>
    </r>
    <r>
      <rPr>
        <sz val="10"/>
        <rFont val="Arial"/>
        <family val="2"/>
      </rPr>
      <t xml:space="preserve">   </t>
    </r>
  </si>
  <si>
    <r>
      <t xml:space="preserve">Report Annually on reach, utilization, and effectiveness of the Quitline - </t>
    </r>
    <r>
      <rPr>
        <b/>
        <sz val="10"/>
        <rFont val="Arial"/>
        <family val="2"/>
      </rPr>
      <t>Data collection</t>
    </r>
    <r>
      <rPr>
        <sz val="10"/>
        <rFont val="Arial"/>
        <family val="2"/>
      </rPr>
      <t xml:space="preserve">  </t>
    </r>
  </si>
  <si>
    <r>
      <t xml:space="preserve">Report Annually on reach, utilization, and effectiveness of the Quitline - </t>
    </r>
    <r>
      <rPr>
        <b/>
        <sz val="10"/>
        <rFont val="Arial"/>
        <family val="2"/>
      </rPr>
      <t>Management brief summarizing results  and a PowerPont with full study results</t>
    </r>
  </si>
  <si>
    <t>4.1.4 Community Programs: Advancing Tobacco Free Communities</t>
  </si>
  <si>
    <r>
      <t xml:space="preserve">Enter your annual costs to </t>
    </r>
    <r>
      <rPr>
        <b/>
        <sz val="10"/>
        <rFont val="Arial"/>
        <family val="2"/>
      </rPr>
      <t>conduct a study to measure the impact of community programs on the tobacco environment across New York State</t>
    </r>
    <r>
      <rPr>
        <sz val="10"/>
        <rFont val="Arial"/>
        <family val="2"/>
      </rPr>
      <t xml:space="preserve"> (Study Proposal, Data Collection, and Management Brief) for each year in the </t>
    </r>
    <r>
      <rPr>
        <b/>
        <sz val="10"/>
        <color theme="3" tint="0.39997558519241921"/>
        <rFont val="Arial"/>
        <family val="2"/>
      </rPr>
      <t>BLUE</t>
    </r>
    <r>
      <rPr>
        <sz val="10"/>
        <rFont val="Arial"/>
        <family val="2"/>
      </rPr>
      <t xml:space="preserve"> shaded cells </t>
    </r>
    <r>
      <rPr>
        <b/>
        <sz val="10"/>
        <color rgb="FF00B050"/>
        <rFont val="Arial"/>
        <family val="2"/>
      </rPr>
      <t>GREEN</t>
    </r>
    <r>
      <rPr>
        <sz val="10"/>
        <rFont val="Arial"/>
        <family val="2"/>
      </rPr>
      <t xml:space="preserve"> INPUT TAB</t>
    </r>
  </si>
  <si>
    <r>
      <t xml:space="preserve">Conduct a study to measure the impact of community programs on the tobacco environment across New York State - </t>
    </r>
    <r>
      <rPr>
        <b/>
        <sz val="10"/>
        <rFont val="Arial"/>
        <family val="2"/>
      </rPr>
      <t>Study proposal</t>
    </r>
  </si>
  <si>
    <r>
      <t xml:space="preserve">Conduct a study to measure the impact of community programs on the tobacco environment across New York State - </t>
    </r>
    <r>
      <rPr>
        <b/>
        <sz val="10"/>
        <rFont val="Arial"/>
        <family val="2"/>
      </rPr>
      <t>Data collection</t>
    </r>
  </si>
  <si>
    <r>
      <t>Enter your cost for</t>
    </r>
    <r>
      <rPr>
        <b/>
        <sz val="10"/>
        <rFont val="Arial"/>
        <family val="2"/>
      </rPr>
      <t xml:space="preserve"> each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semi-annual focus group</t>
    </r>
    <r>
      <rPr>
        <sz val="10"/>
        <rFont val="Arial"/>
        <family val="2"/>
      </rPr>
      <t xml:space="preserve"> (Study Proposal, Data Collection, and Management Brief) for each year in the </t>
    </r>
    <r>
      <rPr>
        <b/>
        <sz val="10"/>
        <color theme="3" tint="0.39997558519241921"/>
        <rFont val="Arial"/>
        <family val="2"/>
      </rPr>
      <t>BLUE</t>
    </r>
    <r>
      <rPr>
        <sz val="10"/>
        <rFont val="Arial"/>
        <family val="2"/>
      </rPr>
      <t xml:space="preserve"> shaded cells </t>
    </r>
    <r>
      <rPr>
        <b/>
        <sz val="10"/>
        <color rgb="FF00B050"/>
        <rFont val="Arial"/>
        <family val="2"/>
      </rPr>
      <t>GREEN</t>
    </r>
    <r>
      <rPr>
        <sz val="10"/>
        <rFont val="Arial"/>
        <family val="2"/>
      </rPr>
      <t xml:space="preserve"> INPUT TAB</t>
    </r>
  </si>
  <si>
    <r>
      <t xml:space="preserve">Semi-annual focus groups on emerging topics - </t>
    </r>
    <r>
      <rPr>
        <b/>
        <sz val="10"/>
        <rFont val="Arial"/>
        <family val="2"/>
      </rPr>
      <t>Study proposal</t>
    </r>
  </si>
  <si>
    <r>
      <t xml:space="preserve">Semi-annual focus groups on emerging topics - </t>
    </r>
    <r>
      <rPr>
        <b/>
        <sz val="10"/>
        <rFont val="Arial"/>
        <family val="2"/>
      </rPr>
      <t>Data collection</t>
    </r>
  </si>
  <si>
    <t>4.1.5 Surveillance -New York Adult Tobacco Survey</t>
  </si>
  <si>
    <t>Surveillance Activities</t>
  </si>
  <si>
    <t>4.1.7 Surveillance - New York Youth Tobacco Survey (NT YTS)</t>
  </si>
  <si>
    <r>
      <t xml:space="preserve">Enter your annual costs for </t>
    </r>
    <r>
      <rPr>
        <b/>
        <sz val="10"/>
        <rFont val="Arial"/>
        <family val="2"/>
      </rPr>
      <t>preparing the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New York Youth Tobacco Survey in Years  2 and 4 </t>
    </r>
    <r>
      <rPr>
        <sz val="10"/>
        <rFont val="Arial"/>
        <family val="2"/>
      </rPr>
      <t xml:space="preserve">(Data Collection Plan, School Sample, Instrument Development, and Recruitment of Schools) for each designated year in the </t>
    </r>
    <r>
      <rPr>
        <b/>
        <sz val="10"/>
        <color theme="3" tint="0.39997558519241921"/>
        <rFont val="Arial"/>
        <family val="2"/>
      </rPr>
      <t>BLUE</t>
    </r>
    <r>
      <rPr>
        <sz val="10"/>
        <color theme="3" tint="0.39997558519241921"/>
        <rFont val="Arial"/>
        <family val="2"/>
      </rPr>
      <t xml:space="preserve"> </t>
    </r>
    <r>
      <rPr>
        <sz val="10"/>
        <rFont val="Arial"/>
        <family val="2"/>
      </rPr>
      <t xml:space="preserve">shaded cells on the </t>
    </r>
    <r>
      <rPr>
        <b/>
        <sz val="10"/>
        <color rgb="FF00B050"/>
        <rFont val="Arial"/>
        <family val="2"/>
      </rPr>
      <t>GREEN</t>
    </r>
    <r>
      <rPr>
        <sz val="10"/>
        <rFont val="Arial"/>
        <family val="2"/>
      </rPr>
      <t xml:space="preserve"> INPUT TAB</t>
    </r>
  </si>
  <si>
    <r>
      <t xml:space="preserve">Enter your annual costs for </t>
    </r>
    <r>
      <rPr>
        <b/>
        <sz val="10"/>
        <rFont val="Arial"/>
        <family val="2"/>
      </rPr>
      <t>conducting the New York Youth Tobacco Survey in Years 1, 3, and 5</t>
    </r>
    <r>
      <rPr>
        <sz val="10"/>
        <rFont val="Arial"/>
        <family val="2"/>
      </rPr>
      <t xml:space="preserve"> (Field staff training, Data Collection and Delivery of analytic and public use datasets and codebooks) for each designated year in the </t>
    </r>
    <r>
      <rPr>
        <b/>
        <sz val="10"/>
        <color theme="3" tint="0.39997558519241921"/>
        <rFont val="Arial"/>
        <family val="2"/>
      </rPr>
      <t>BLUE</t>
    </r>
    <r>
      <rPr>
        <sz val="10"/>
        <rFont val="Arial"/>
        <family val="2"/>
      </rPr>
      <t xml:space="preserve"> shaded cells on the</t>
    </r>
    <r>
      <rPr>
        <b/>
        <sz val="10"/>
        <color rgb="FF00B050"/>
        <rFont val="Arial"/>
        <family val="2"/>
      </rPr>
      <t xml:space="preserve"> GREEN </t>
    </r>
    <r>
      <rPr>
        <sz val="10"/>
        <rFont val="Arial"/>
        <family val="2"/>
      </rPr>
      <t>INPUT TAB</t>
    </r>
  </si>
  <si>
    <t>4.1.8 Surveillance - RATS</t>
  </si>
  <si>
    <r>
      <t xml:space="preserve">Enter your annual cost for the </t>
    </r>
    <r>
      <rPr>
        <b/>
        <sz val="10"/>
        <rFont val="Arial"/>
        <family val="2"/>
      </rPr>
      <t>Retail Advertising of Tobacco Survey in Years 2 and 4</t>
    </r>
    <r>
      <rPr>
        <sz val="10"/>
        <rFont val="Arial"/>
        <family val="2"/>
      </rPr>
      <t xml:space="preserve"> (Study Proposal, Data Collection, Management Brief, and Dataset and Codebook) for each designated year in the </t>
    </r>
    <r>
      <rPr>
        <b/>
        <sz val="10"/>
        <color theme="3" tint="0.39997558519241921"/>
        <rFont val="Arial"/>
        <family val="2"/>
      </rPr>
      <t>BLUE</t>
    </r>
    <r>
      <rPr>
        <sz val="10"/>
        <rFont val="Arial"/>
        <family val="2"/>
      </rPr>
      <t xml:space="preserve"> shaded cells on the </t>
    </r>
    <r>
      <rPr>
        <b/>
        <sz val="10"/>
        <color rgb="FF00B050"/>
        <rFont val="Arial"/>
        <family val="2"/>
      </rPr>
      <t>GREEN</t>
    </r>
    <r>
      <rPr>
        <sz val="10"/>
        <rFont val="Arial"/>
        <family val="2"/>
      </rPr>
      <t xml:space="preserve"> INPUT TAB</t>
    </r>
  </si>
  <si>
    <t>4.1.10 Ad hoc surveillance study</t>
  </si>
  <si>
    <r>
      <t xml:space="preserve">Enter your annual cost for the </t>
    </r>
    <r>
      <rPr>
        <b/>
        <sz val="10"/>
        <rFont val="Arial"/>
        <family val="2"/>
      </rPr>
      <t>Ad hoc surveillance study</t>
    </r>
    <r>
      <rPr>
        <sz val="10"/>
        <rFont val="Arial"/>
        <family val="2"/>
      </rPr>
      <t xml:space="preserve"> (Study Proposal, Data Collection, and Management Brief) for each year in the </t>
    </r>
    <r>
      <rPr>
        <b/>
        <sz val="10"/>
        <color theme="3" tint="0.39997558519241921"/>
        <rFont val="Arial"/>
        <family val="2"/>
      </rPr>
      <t>BLUE</t>
    </r>
    <r>
      <rPr>
        <sz val="10"/>
        <color theme="3" tint="0.39997558519241921"/>
        <rFont val="Arial"/>
        <family val="2"/>
      </rPr>
      <t xml:space="preserve"> </t>
    </r>
    <r>
      <rPr>
        <sz val="10"/>
        <rFont val="Arial"/>
        <family val="2"/>
      </rPr>
      <t xml:space="preserve">shaded cells on the </t>
    </r>
    <r>
      <rPr>
        <b/>
        <sz val="10"/>
        <color rgb="FF00B050"/>
        <rFont val="Arial"/>
        <family val="2"/>
      </rPr>
      <t xml:space="preserve">GREEN </t>
    </r>
    <r>
      <rPr>
        <sz val="10"/>
        <rFont val="Arial"/>
        <family val="2"/>
      </rPr>
      <t>INPUT TAB</t>
    </r>
  </si>
  <si>
    <r>
      <t xml:space="preserve">Ad hoc surveillance study - </t>
    </r>
    <r>
      <rPr>
        <b/>
        <sz val="10"/>
        <rFont val="Arial"/>
        <family val="2"/>
      </rPr>
      <t>Study proposal</t>
    </r>
  </si>
  <si>
    <r>
      <t xml:space="preserve">Ad hoc surveillance study - </t>
    </r>
    <r>
      <rPr>
        <b/>
        <sz val="10"/>
        <rFont val="Arial"/>
        <family val="2"/>
      </rPr>
      <t>Data collection</t>
    </r>
  </si>
  <si>
    <t>Web Based Monitoring of Grantees</t>
  </si>
  <si>
    <t>4.1.11 Web-Based Monitoring of Grantees</t>
  </si>
  <si>
    <t>4.1.12 Annual Evaluation Report - required by statue to be submitted by the Department to the Governor and New York State Legislature by September 1 of each year</t>
  </si>
  <si>
    <t>Detailed outline due the second week of March each year</t>
  </si>
  <si>
    <t xml:space="preserve">First draft due the second week of May each year  </t>
  </si>
  <si>
    <t xml:space="preserve">TCP-approved second draft due July 1 of each year  </t>
  </si>
  <si>
    <t>Department approved final draft due the end of August each year</t>
  </si>
  <si>
    <t>4.1.13 Topical/Thematic Reports</t>
  </si>
  <si>
    <r>
      <t xml:space="preserve">Topical reports - </t>
    </r>
    <r>
      <rPr>
        <b/>
        <sz val="10"/>
        <rFont val="Arial"/>
        <family val="2"/>
      </rPr>
      <t>Final report</t>
    </r>
  </si>
  <si>
    <t>4.1.14 Manuscripts</t>
  </si>
  <si>
    <t>ATTACHMENT 13 - COST PROPOSAL  INPUT FORM</t>
  </si>
  <si>
    <t>BIDDER: Enter name here</t>
  </si>
  <si>
    <t>4.1.1 Implementation Plan</t>
  </si>
  <si>
    <r>
      <rPr>
        <sz val="10"/>
        <color rgb="FF000000"/>
        <rFont val="Arial"/>
      </rPr>
      <t xml:space="preserve">Pre-testing/formative research of 12 tobacco-related ads annually   -  </t>
    </r>
    <r>
      <rPr>
        <b/>
        <sz val="10"/>
        <color rgb="FF000000"/>
        <rFont val="Arial"/>
      </rPr>
      <t xml:space="preserve">Study proposal </t>
    </r>
    <r>
      <rPr>
        <sz val="10"/>
        <color rgb="FF000000"/>
        <rFont val="Arial"/>
      </rPr>
      <t xml:space="preserve"> </t>
    </r>
  </si>
  <si>
    <r>
      <rPr>
        <sz val="10"/>
        <color rgb="FF000000"/>
        <rFont val="Arial"/>
      </rPr>
      <t xml:space="preserve">Pre-testing/formative research of 12 tobacco-related ads annually   -  </t>
    </r>
    <r>
      <rPr>
        <b/>
        <sz val="10"/>
        <color rgb="FF000000"/>
        <rFont val="Arial"/>
      </rPr>
      <t>Data collection</t>
    </r>
  </si>
  <si>
    <r>
      <rPr>
        <sz val="10"/>
        <color rgb="FF000000"/>
        <rFont val="Arial"/>
      </rPr>
      <t xml:space="preserve">Evaluation of a campaign of 3-4 tobacco-related ads  -  </t>
    </r>
    <r>
      <rPr>
        <b/>
        <sz val="10"/>
        <color rgb="FF000000"/>
        <rFont val="Arial"/>
      </rPr>
      <t xml:space="preserve">Study proposal </t>
    </r>
    <r>
      <rPr>
        <sz val="10"/>
        <color rgb="FF000000"/>
        <rFont val="Arial"/>
      </rPr>
      <t xml:space="preserve">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</si>
  <si>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10"/>
        <color rgb="FF000000"/>
        <rFont val="Arial"/>
      </rPr>
      <t xml:space="preserve">Evaluation of a campaign of 3-4 tobacco-related ads  -  </t>
    </r>
    <r>
      <rPr>
        <b/>
        <sz val="10"/>
        <color rgb="FF000000"/>
        <rFont val="Arial"/>
      </rPr>
      <t>Data collection</t>
    </r>
    <r>
      <rPr>
        <sz val="10"/>
        <color rgb="FF000000"/>
        <rFont val="Arial"/>
      </rPr>
      <t xml:space="preserve">                                                                                                                                                                                                                   </t>
    </r>
  </si>
  <si>
    <r>
      <t xml:space="preserve">Evaluate and Report on Progress made by HSTFNY Grantees  -  </t>
    </r>
    <r>
      <rPr>
        <b/>
        <sz val="10"/>
        <rFont val="Arial"/>
        <family val="2"/>
      </rPr>
      <t>Study proposal</t>
    </r>
    <r>
      <rPr>
        <sz val="10"/>
        <rFont val="Arial"/>
        <family val="2"/>
      </rPr>
      <t xml:space="preserve">    </t>
    </r>
  </si>
  <si>
    <r>
      <t xml:space="preserve">Evaluate and Report on Progress made by HSTFNY Grantees  -  </t>
    </r>
    <r>
      <rPr>
        <b/>
        <sz val="10"/>
        <rFont val="Arial"/>
        <family val="2"/>
      </rPr>
      <t>Data collection</t>
    </r>
    <r>
      <rPr>
        <sz val="10"/>
        <rFont val="Arial"/>
        <family val="2"/>
      </rPr>
      <t xml:space="preserve">    </t>
    </r>
  </si>
  <si>
    <r>
      <t xml:space="preserve">Report Annually on reach, utilization, and effectiveness of the Quitline   -   </t>
    </r>
    <r>
      <rPr>
        <b/>
        <sz val="10"/>
        <rFont val="Arial"/>
        <family val="2"/>
      </rPr>
      <t xml:space="preserve">Study proposal </t>
    </r>
    <r>
      <rPr>
        <sz val="10"/>
        <rFont val="Arial"/>
        <family val="2"/>
      </rPr>
      <t xml:space="preserve">   </t>
    </r>
  </si>
  <si>
    <r>
      <t xml:space="preserve">Report Annually on reach, utilization, and effectiveness of the Quitline   -   </t>
    </r>
    <r>
      <rPr>
        <b/>
        <sz val="10"/>
        <rFont val="Arial"/>
        <family val="2"/>
      </rPr>
      <t>Data collection</t>
    </r>
    <r>
      <rPr>
        <sz val="10"/>
        <rFont val="Arial"/>
        <family val="2"/>
      </rPr>
      <t xml:space="preserve">  </t>
    </r>
  </si>
  <si>
    <r>
      <t xml:space="preserve">Report Annually on reach, utilization, and effectiveness of the Quitline   -   </t>
    </r>
    <r>
      <rPr>
        <b/>
        <sz val="10"/>
        <rFont val="Arial"/>
        <family val="2"/>
      </rPr>
      <t>Management brief summarizing results  and a slide deck with full study results</t>
    </r>
  </si>
  <si>
    <r>
      <t xml:space="preserve">Ad hoc health systems/Quitline study - </t>
    </r>
    <r>
      <rPr>
        <b/>
        <sz val="10"/>
        <rFont val="Arial"/>
        <family val="2"/>
      </rPr>
      <t>Study proposal</t>
    </r>
  </si>
  <si>
    <r>
      <t xml:space="preserve">Ad hoc health systems/Quitline study - </t>
    </r>
    <r>
      <rPr>
        <b/>
        <sz val="10"/>
        <rFont val="Arial"/>
        <family val="2"/>
      </rPr>
      <t>Data collection</t>
    </r>
  </si>
  <si>
    <r>
      <t xml:space="preserve">Ad hoc health systems/Quitline study - </t>
    </r>
    <r>
      <rPr>
        <b/>
        <sz val="10"/>
        <rFont val="Arial"/>
        <family val="2"/>
      </rPr>
      <t xml:space="preserve">Management brief summarizing results and a slide deck with full study results </t>
    </r>
  </si>
  <si>
    <r>
      <t xml:space="preserve">Conduct a study to measure the impact of community programs on the tobacco environment across New York State   -  </t>
    </r>
    <r>
      <rPr>
        <b/>
        <sz val="10"/>
        <rFont val="Arial"/>
        <family val="2"/>
      </rPr>
      <t xml:space="preserve">Study proposal  </t>
    </r>
  </si>
  <si>
    <r>
      <t xml:space="preserve">Conduct a study to measure the impact of community programs on the tobacco environment across New York State   - </t>
    </r>
    <r>
      <rPr>
        <b/>
        <sz val="10"/>
        <rFont val="Arial"/>
        <family val="2"/>
      </rPr>
      <t xml:space="preserve"> Data collection</t>
    </r>
  </si>
  <si>
    <r>
      <t>Semi-annual focus groups on emerging topics -</t>
    </r>
    <r>
      <rPr>
        <b/>
        <sz val="10"/>
        <rFont val="Arial"/>
        <family val="2"/>
      </rPr>
      <t xml:space="preserve"> Data collection</t>
    </r>
  </si>
  <si>
    <t xml:space="preserve"> Surveillance Activities</t>
  </si>
  <si>
    <t>4.1.5 Surveillance:  New York Adult Tobacco Survey</t>
  </si>
  <si>
    <r>
      <t xml:space="preserve">Conduct an Adult Tobacco Survey - </t>
    </r>
    <r>
      <rPr>
        <b/>
        <sz val="10"/>
        <rFont val="Arial"/>
        <family val="2"/>
      </rPr>
      <t xml:space="preserve">Annual ATS data collection plan including proposed updates to the survey instrument and plans to incorporate health equity principles       </t>
    </r>
    <r>
      <rPr>
        <sz val="10"/>
        <rFont val="Arial"/>
        <family val="2"/>
      </rPr>
      <t xml:space="preserve">                                              </t>
    </r>
  </si>
  <si>
    <r>
      <rPr>
        <sz val="10"/>
        <rFont val="Arial"/>
        <family val="2"/>
      </rPr>
      <t xml:space="preserve">Conduct an Adult Tobacco Survey - </t>
    </r>
    <r>
      <rPr>
        <b/>
        <sz val="10"/>
        <rFont val="Arial"/>
        <family val="2"/>
      </rPr>
      <t>Annual data collection</t>
    </r>
  </si>
  <si>
    <r>
      <t xml:space="preserve">Conduct an Adult Tobacco Survey  -  </t>
    </r>
    <r>
      <rPr>
        <b/>
        <sz val="10"/>
        <rFont val="Arial"/>
        <family val="2"/>
      </rPr>
      <t>Annual analytic and public use datasets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and annual codebook </t>
    </r>
  </si>
  <si>
    <t>4.1.6 Surveillance:  New York National Adult Tobacco Comparison Data</t>
  </si>
  <si>
    <r>
      <t xml:space="preserve">Provide national estimates of key adult tobacco outcome indicators  -  </t>
    </r>
    <r>
      <rPr>
        <b/>
        <sz val="10"/>
        <rFont val="Arial"/>
        <family val="2"/>
      </rPr>
      <t xml:space="preserve">Annual NY National Adult Tobacco Survey data collection or analysis plan incorporating principles of health equity  </t>
    </r>
  </si>
  <si>
    <r>
      <t>Provide national estimates of key adult tobacco outcome indicators -</t>
    </r>
    <r>
      <rPr>
        <b/>
        <sz val="10"/>
        <rFont val="Arial"/>
        <family val="2"/>
      </rPr>
      <t xml:space="preserve"> Annual primary or secondary data collection</t>
    </r>
  </si>
  <si>
    <r>
      <t xml:space="preserve">Provide national estimates of key adult tobacco outcome indicators  -  </t>
    </r>
    <r>
      <rPr>
        <b/>
        <sz val="10"/>
        <rFont val="Arial"/>
        <family val="2"/>
      </rPr>
      <t xml:space="preserve"> Annual analytic dataset and codebook (for primary data collection) OR annual management brief containing analysis of key indicators (for secondary data collection)</t>
    </r>
  </si>
  <si>
    <r>
      <t>Survey preparation for NY YTS in Years 2 and 4  -</t>
    </r>
    <r>
      <rPr>
        <b/>
        <sz val="10"/>
        <rFont val="Arial"/>
        <family val="2"/>
      </rPr>
      <t xml:space="preserve">  Data collection plan incorporating principles of health equity</t>
    </r>
  </si>
  <si>
    <r>
      <t xml:space="preserve">Survey preparation for NY YTS in Years 2 and 4  -  </t>
    </r>
    <r>
      <rPr>
        <b/>
        <sz val="10"/>
        <rFont val="Arial"/>
        <family val="2"/>
      </rPr>
      <t xml:space="preserve"> School sample selection</t>
    </r>
  </si>
  <si>
    <r>
      <t>Survey preparation for NY YTS in Years 2 and 4  -</t>
    </r>
    <r>
      <rPr>
        <b/>
        <sz val="10"/>
        <rFont val="Arial"/>
        <family val="2"/>
      </rPr>
      <t xml:space="preserve">  Instrument development</t>
    </r>
    <r>
      <rPr>
        <sz val="10"/>
        <rFont val="Arial"/>
        <family val="2"/>
      </rPr>
      <t xml:space="preserve">                                                                  </t>
    </r>
  </si>
  <si>
    <r>
      <t>Survey preparation for NY YTS in Years 2 and 4  -   R</t>
    </r>
    <r>
      <rPr>
        <b/>
        <sz val="10"/>
        <rFont val="Arial"/>
        <family val="2"/>
      </rPr>
      <t>ecruitment of schools</t>
    </r>
    <r>
      <rPr>
        <sz val="10"/>
        <rFont val="Arial"/>
        <family val="2"/>
      </rPr>
      <t xml:space="preserve">                                                                       </t>
    </r>
  </si>
  <si>
    <r>
      <t xml:space="preserve">Conduct NY YTS in Years 1, 3, and 5 -   </t>
    </r>
    <r>
      <rPr>
        <b/>
        <sz val="10"/>
        <rFont val="Arial"/>
        <family val="2"/>
      </rPr>
      <t>Field staff training</t>
    </r>
  </si>
  <si>
    <r>
      <t xml:space="preserve">Conduct NY YTS in Years 1, 3 and 5 - </t>
    </r>
    <r>
      <rPr>
        <b/>
        <sz val="10"/>
        <rFont val="Arial"/>
        <family val="2"/>
      </rPr>
      <t>Data collection</t>
    </r>
  </si>
  <si>
    <r>
      <t xml:space="preserve">Conduct NY YTS in Years 1, 3 and 5   -   </t>
    </r>
    <r>
      <rPr>
        <b/>
        <sz val="11"/>
        <rFont val="Arial"/>
        <family val="2"/>
      </rPr>
      <t>D</t>
    </r>
    <r>
      <rPr>
        <b/>
        <sz val="10"/>
        <rFont val="Arial"/>
        <family val="2"/>
      </rPr>
      <t>elivery of analytic and public use datasets and codebook</t>
    </r>
  </si>
  <si>
    <t xml:space="preserve">4.1.8 Surveillance - Retail Advertising of Tobacco Survey  </t>
  </si>
  <si>
    <r>
      <t xml:space="preserve">Propose a sampling strategy and data collection that will track advertising, and product displays in a sample of licensed tobacco and vape shop retailers in NY in Years 2 and 4   -  </t>
    </r>
    <r>
      <rPr>
        <b/>
        <sz val="10"/>
        <rFont val="Arial"/>
        <family val="2"/>
      </rPr>
      <t>Data collection</t>
    </r>
  </si>
  <si>
    <r>
      <t xml:space="preserve">Propose a sampling strategy and data collection that will track advertising, and product displays in a sample of licensed tobacco and vape shop retailers in NY in Years 2 and 4 - </t>
    </r>
    <r>
      <rPr>
        <b/>
        <sz val="10"/>
        <rFont val="Arial"/>
        <family val="2"/>
      </rPr>
      <t xml:space="preserve">Management brief summarizing results and  a slide deck with full study results  </t>
    </r>
    <r>
      <rPr>
        <sz val="10"/>
        <rFont val="Arial"/>
        <family val="2"/>
      </rPr>
      <t xml:space="preserve"> </t>
    </r>
  </si>
  <si>
    <r>
      <t xml:space="preserve">Propose a sampling strategy and data collection that will track advertising, and product displays in a sample of licensed tobacco and vape shop retailers in NY in Years 2 and 4  -  </t>
    </r>
    <r>
      <rPr>
        <b/>
        <sz val="10"/>
        <rFont val="Arial"/>
        <family val="2"/>
      </rPr>
      <t>Dataset and codebook</t>
    </r>
    <r>
      <rPr>
        <sz val="10"/>
        <rFont val="Arial"/>
        <family val="2"/>
      </rPr>
      <t xml:space="preserve">  </t>
    </r>
  </si>
  <si>
    <t>4.1.10 Surveillance - Ad hoc surveillance study</t>
  </si>
  <si>
    <r>
      <t xml:space="preserve">Ad hoc equity-focused surveillance study - </t>
    </r>
    <r>
      <rPr>
        <b/>
        <sz val="10"/>
        <rFont val="Arial"/>
        <family val="2"/>
      </rPr>
      <t>Study proposal</t>
    </r>
  </si>
  <si>
    <r>
      <t xml:space="preserve">Ad hoc equity-focused surveillance study - </t>
    </r>
    <r>
      <rPr>
        <b/>
        <sz val="10"/>
        <rFont val="Arial"/>
        <family val="2"/>
      </rPr>
      <t>Data collection</t>
    </r>
  </si>
  <si>
    <r>
      <t xml:space="preserve">Ad hoc equity-focused surveillance study - </t>
    </r>
    <r>
      <rPr>
        <b/>
        <sz val="10"/>
        <rFont val="Arial"/>
        <family val="2"/>
      </rPr>
      <t>Management brief summarizing results and slide deck with full study results</t>
    </r>
  </si>
  <si>
    <t>4.1.11 Web Based Monitoring of Grantees</t>
  </si>
  <si>
    <r>
      <t xml:space="preserve">Web-Based Performance Monitoring System- </t>
    </r>
    <r>
      <rPr>
        <b/>
        <sz val="10"/>
        <rFont val="Arial"/>
        <family val="2"/>
      </rPr>
      <t xml:space="preserve">Development of or system review and update plus maintenance of a web-based reporting system </t>
    </r>
  </si>
  <si>
    <r>
      <t xml:space="preserve">Web-based Performance Monitoring System - </t>
    </r>
    <r>
      <rPr>
        <b/>
        <sz val="10"/>
        <rFont val="Arial"/>
        <family val="2"/>
      </rPr>
      <t>Development of or review and update of user manual  and provide annual updates</t>
    </r>
  </si>
  <si>
    <r>
      <t xml:space="preserve">Web-based Performance Monitoring System - </t>
    </r>
    <r>
      <rPr>
        <b/>
        <sz val="10"/>
        <rFont val="Arial"/>
        <family val="2"/>
      </rPr>
      <t>Provide monthly technical assistance and training to TCP grantees</t>
    </r>
  </si>
  <si>
    <r>
      <t xml:space="preserve">Web-based Performance Monitoring System - </t>
    </r>
    <r>
      <rPr>
        <b/>
        <sz val="10"/>
        <rFont val="Arial"/>
        <family val="2"/>
      </rPr>
      <t>Progress toward outcome reports</t>
    </r>
  </si>
  <si>
    <t>Reporting and Dissemination and Manuscripts</t>
  </si>
  <si>
    <t>4.1.12 Annual Evaluation Report  -  required by statue to be submitted by the Department to the Governor and New York State Legislature by September 1 of each year</t>
  </si>
  <si>
    <t>Annual Key Outcome Indicator  (KOI) report (one preliminary and one final)</t>
  </si>
  <si>
    <r>
      <t xml:space="preserve">Topical Reports - </t>
    </r>
    <r>
      <rPr>
        <b/>
        <sz val="10"/>
        <rFont val="Arial"/>
        <family val="2"/>
      </rPr>
      <t>Final Report</t>
    </r>
  </si>
  <si>
    <r>
      <t xml:space="preserve">Two manuscripts for publication in peer-reviewed journals in collaboration with the program leadership each year - </t>
    </r>
    <r>
      <rPr>
        <b/>
        <sz val="10"/>
        <rFont val="Arial"/>
        <family val="2"/>
      </rPr>
      <t>Manuscript proposals</t>
    </r>
  </si>
  <si>
    <r>
      <t xml:space="preserve">Two manuscripts for publication in peer-reviewed journals in collaboration with the program leadership each year - </t>
    </r>
    <r>
      <rPr>
        <b/>
        <sz val="10"/>
        <rFont val="Arial"/>
        <family val="2"/>
      </rPr>
      <t>Full manuscripts</t>
    </r>
  </si>
  <si>
    <t>Signature:</t>
  </si>
  <si>
    <t>Date:</t>
  </si>
  <si>
    <r>
      <t xml:space="preserve">TEMPLATE INSTRUCTIONS FOUND ON </t>
    </r>
    <r>
      <rPr>
        <b/>
        <sz val="10"/>
        <color rgb="FFC00000"/>
        <rFont val="Arial"/>
        <family val="2"/>
      </rPr>
      <t>RED</t>
    </r>
    <r>
      <rPr>
        <b/>
        <sz val="10"/>
        <rFont val="Arial"/>
        <family val="2"/>
      </rPr>
      <t xml:space="preserve"> TAB WITHIN THIS EXCEL FILE LABELED "Instructions"</t>
    </r>
  </si>
  <si>
    <t>RFP C040649  COST PROPOSAL TABULATION TOOL</t>
  </si>
  <si>
    <t>Computation of Bidder's Total Raw Score and Percentage</t>
  </si>
  <si>
    <t xml:space="preserve">To be Evaluated by DOH ONLY. </t>
  </si>
  <si>
    <r>
      <t xml:space="preserve">DO NOT ENTER INFORMATION ON THIS FORM. THIS FORM WILL BE POPULATED FROM YOUR INPUT BID </t>
    </r>
    <r>
      <rPr>
        <b/>
        <sz val="10"/>
        <color rgb="FF00B050"/>
        <rFont val="Arial"/>
        <family val="2"/>
      </rPr>
      <t>(GREEN TAB)</t>
    </r>
    <r>
      <rPr>
        <b/>
        <sz val="10"/>
        <color rgb="FFFF0000"/>
        <rFont val="Arial"/>
        <family val="2"/>
      </rPr>
      <t xml:space="preserve"> </t>
    </r>
  </si>
  <si>
    <t xml:space="preserve">BIDDER: </t>
  </si>
  <si>
    <t>Deliverable</t>
  </si>
  <si>
    <t>Quantity per year</t>
  </si>
  <si>
    <t xml:space="preserve">Year 1 </t>
  </si>
  <si>
    <t>Year 2</t>
  </si>
  <si>
    <t>Year 3</t>
  </si>
  <si>
    <t>Year 4</t>
  </si>
  <si>
    <t>Year 5</t>
  </si>
  <si>
    <t>Total 5 Years</t>
  </si>
  <si>
    <t>Annual Cost</t>
  </si>
  <si>
    <t>Five Year Cost</t>
  </si>
  <si>
    <t>4.1.5 Surveillance - New York Adult Tobacco Survey</t>
  </si>
  <si>
    <t>4.1.7 Surveillance - New York Youth Tobacco Survey (NY YTS)</t>
  </si>
  <si>
    <t>Total Costs--Annual and Five Year</t>
  </si>
  <si>
    <t>Project Costs By Year</t>
  </si>
  <si>
    <t>Description</t>
  </si>
  <si>
    <t>Five Year Total</t>
  </si>
  <si>
    <t>Grand Total</t>
  </si>
  <si>
    <t xml:space="preserve">BIDDER </t>
  </si>
  <si>
    <t>Print name of individual authorized to submit this bid:</t>
  </si>
  <si>
    <t>Signature of authorized individual</t>
  </si>
  <si>
    <r>
      <t xml:space="preserve">Pre-testing/formative research of 12 tobacco-related ads annually  </t>
    </r>
    <r>
      <rPr>
        <b/>
        <sz val="10"/>
        <color rgb="FF000000"/>
        <rFont val="Arial"/>
        <family val="2"/>
      </rPr>
      <t xml:space="preserve"> -  Study proposal  </t>
    </r>
  </si>
  <si>
    <r>
      <t xml:space="preserve">Pre-testing/formative research of 12 tobacco-related ads annually   -  </t>
    </r>
    <r>
      <rPr>
        <b/>
        <sz val="10"/>
        <rFont val="Arial"/>
        <family val="2"/>
      </rPr>
      <t>Data collection</t>
    </r>
  </si>
  <si>
    <r>
      <t xml:space="preserve">Pre-testing/formative research of 12 tobacco-related ads annually - </t>
    </r>
    <r>
      <rPr>
        <b/>
        <sz val="10"/>
        <rFont val="Arial"/>
        <family val="2"/>
      </rPr>
      <t>Management brief summarizing study results and a slide deck with full study results</t>
    </r>
    <r>
      <rPr>
        <sz val="10"/>
        <rFont val="Arial"/>
        <family val="2"/>
      </rPr>
      <t xml:space="preserve">        </t>
    </r>
    <r>
      <rPr>
        <b/>
        <sz val="10"/>
        <rFont val="Arial"/>
        <family val="2"/>
      </rPr>
      <t xml:space="preserve">    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</si>
  <si>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Conduct a study to measure the impact of community programs on the tobacco environment across New York State - </t>
    </r>
    <r>
      <rPr>
        <b/>
        <sz val="10"/>
        <rFont val="Arial"/>
        <family val="2"/>
      </rPr>
      <t>Management brief summarizing results and a slide deck with full study results</t>
    </r>
  </si>
  <si>
    <r>
      <t xml:space="preserve">Semi-annual focus groups on emerging topics - </t>
    </r>
    <r>
      <rPr>
        <b/>
        <sz val="10"/>
        <rFont val="Arial"/>
        <family val="2"/>
      </rPr>
      <t>Management brief summarizing results and slide deck with full study results</t>
    </r>
  </si>
  <si>
    <t>4.1.6 Surveillance - New York National Adult Tobacco Comparison Data</t>
  </si>
  <si>
    <t xml:space="preserve">4.1.9 Surveillance - Local Opinion Leader Feedback  </t>
  </si>
  <si>
    <r>
      <t xml:space="preserve">Ad hoc surveillance study - </t>
    </r>
    <r>
      <rPr>
        <b/>
        <sz val="10"/>
        <rFont val="Arial"/>
        <family val="2"/>
      </rPr>
      <t>Management brief summarizing results and slide deck with full study results</t>
    </r>
  </si>
  <si>
    <t>Reporting and Dissemination</t>
  </si>
  <si>
    <r>
      <t>Topical Reports -</t>
    </r>
    <r>
      <rPr>
        <b/>
        <sz val="10"/>
        <rFont val="Arial"/>
        <family val="2"/>
      </rPr>
      <t xml:space="preserve"> Study proposal</t>
    </r>
  </si>
  <si>
    <r>
      <t xml:space="preserve">Enter your annual cost for </t>
    </r>
    <r>
      <rPr>
        <b/>
        <sz val="10"/>
        <rFont val="Arial"/>
        <family val="2"/>
      </rPr>
      <t>evaluation</t>
    </r>
    <r>
      <rPr>
        <sz val="10"/>
        <rFont val="Arial"/>
        <family val="2"/>
      </rPr>
      <t xml:space="preserve"> of </t>
    </r>
    <r>
      <rPr>
        <b/>
        <sz val="10"/>
        <rFont val="Arial"/>
        <family val="2"/>
      </rPr>
      <t>each</t>
    </r>
    <r>
      <rPr>
        <sz val="10"/>
        <rFont val="Arial"/>
        <family val="2"/>
      </rPr>
      <t xml:space="preserve"> tobacco-related ad (Study Proposal, Data Collection, and Management Brief) for each year in the </t>
    </r>
    <r>
      <rPr>
        <b/>
        <sz val="10"/>
        <color theme="3" tint="0.39997558519241921"/>
        <rFont val="Arial"/>
        <family val="2"/>
      </rPr>
      <t>BLUE</t>
    </r>
    <r>
      <rPr>
        <sz val="10"/>
        <color theme="3" tint="0.39997558519241921"/>
        <rFont val="Arial"/>
        <family val="2"/>
      </rPr>
      <t xml:space="preserve"> </t>
    </r>
    <r>
      <rPr>
        <sz val="10"/>
        <rFont val="Arial"/>
        <family val="2"/>
      </rPr>
      <t>shaded cells on the</t>
    </r>
    <r>
      <rPr>
        <b/>
        <sz val="10"/>
        <rFont val="Arial"/>
        <family val="2"/>
      </rPr>
      <t xml:space="preserve"> </t>
    </r>
    <r>
      <rPr>
        <b/>
        <sz val="10"/>
        <color rgb="FF00B050"/>
        <rFont val="Arial"/>
        <family val="2"/>
      </rPr>
      <t>GREEN</t>
    </r>
    <r>
      <rPr>
        <sz val="10"/>
        <rFont val="Arial"/>
        <family val="2"/>
      </rPr>
      <t xml:space="preserve"> INPUT TAB.  </t>
    </r>
  </si>
  <si>
    <r>
      <t xml:space="preserve">Implementation Plan: </t>
    </r>
    <r>
      <rPr>
        <b/>
        <sz val="10"/>
        <rFont val="Arial"/>
        <family val="2"/>
      </rPr>
      <t>Plan and timeline for accomplishing all contract deliverables (4.1.1 through 4.1.14)</t>
    </r>
  </si>
  <si>
    <r>
      <t xml:space="preserve">Enter your annual costs for the </t>
    </r>
    <r>
      <rPr>
        <b/>
        <sz val="10"/>
        <rFont val="Arial"/>
        <family val="2"/>
      </rPr>
      <t>New York National Adult Tobacco Comparison Data</t>
    </r>
    <r>
      <rPr>
        <sz val="10"/>
        <rFont val="Arial"/>
        <family val="2"/>
      </rPr>
      <t xml:space="preserve"> (Data Collection or Analysis Plan, Primary ro Secondary Data Collection, and Analytic Dataset and Codebook OR Management Brief) for each year in the </t>
    </r>
    <r>
      <rPr>
        <b/>
        <sz val="10"/>
        <color theme="3" tint="0.39997558519241921"/>
        <rFont val="Arial"/>
        <family val="2"/>
      </rPr>
      <t>BLUE</t>
    </r>
    <r>
      <rPr>
        <sz val="10"/>
        <color theme="3" tint="0.39997558519241921"/>
        <rFont val="Arial"/>
        <family val="2"/>
      </rPr>
      <t xml:space="preserve"> </t>
    </r>
    <r>
      <rPr>
        <sz val="10"/>
        <rFont val="Arial"/>
        <family val="2"/>
      </rPr>
      <t xml:space="preserve">shaded cells on the </t>
    </r>
    <r>
      <rPr>
        <b/>
        <sz val="10"/>
        <color rgb="FF00B050"/>
        <rFont val="Arial"/>
        <family val="2"/>
      </rPr>
      <t>GREEN</t>
    </r>
    <r>
      <rPr>
        <sz val="10"/>
        <rFont val="Arial"/>
        <family val="2"/>
      </rPr>
      <t xml:space="preserve"> INPUT TAB</t>
    </r>
  </si>
  <si>
    <r>
      <t xml:space="preserve">Enter your annual costs for conducting the </t>
    </r>
    <r>
      <rPr>
        <b/>
        <sz val="10"/>
        <rFont val="Arial"/>
        <family val="2"/>
      </rPr>
      <t>Adult Tobacco Survey</t>
    </r>
    <r>
      <rPr>
        <sz val="10"/>
        <rFont val="Arial"/>
        <family val="2"/>
      </rPr>
      <t xml:space="preserve"> ( Data Collection Plan , Data Collection, Analytic and Public Use Datasets and Codebook) for each year in the </t>
    </r>
    <r>
      <rPr>
        <b/>
        <sz val="10"/>
        <color theme="3" tint="0.39997558519241921"/>
        <rFont val="Arial"/>
        <family val="2"/>
      </rPr>
      <t>BLUE</t>
    </r>
    <r>
      <rPr>
        <sz val="10"/>
        <color theme="3" tint="0.39997558519241921"/>
        <rFont val="Arial"/>
        <family val="2"/>
      </rPr>
      <t xml:space="preserve"> </t>
    </r>
    <r>
      <rPr>
        <sz val="10"/>
        <rFont val="Arial"/>
        <family val="2"/>
      </rPr>
      <t xml:space="preserve">shaded cells </t>
    </r>
    <r>
      <rPr>
        <b/>
        <sz val="10"/>
        <color rgb="FF00B050"/>
        <rFont val="Arial"/>
        <family val="2"/>
      </rPr>
      <t>GREEN</t>
    </r>
    <r>
      <rPr>
        <sz val="10"/>
        <rFont val="Arial"/>
        <family val="2"/>
      </rPr>
      <t xml:space="preserve"> INPUT TAB</t>
    </r>
  </si>
  <si>
    <r>
      <t xml:space="preserve">Enter your annual cost </t>
    </r>
    <r>
      <rPr>
        <b/>
        <sz val="10"/>
        <rFont val="Arial"/>
        <family val="2"/>
      </rPr>
      <t xml:space="preserve">(for year 1 and 3 only) </t>
    </r>
    <r>
      <rPr>
        <sz val="10"/>
        <rFont val="Arial"/>
        <family val="2"/>
      </rPr>
      <t xml:space="preserve">for </t>
    </r>
    <r>
      <rPr>
        <b/>
        <sz val="10"/>
        <rFont val="Arial"/>
        <family val="2"/>
      </rPr>
      <t>Local Opion Leader Feedback</t>
    </r>
    <r>
      <rPr>
        <sz val="10"/>
        <rFont val="Arial"/>
        <family val="2"/>
      </rPr>
      <t xml:space="preserve"> (Study Proposal, Data Collection, Management Brief, and Dataset and Codebook) for each year in the </t>
    </r>
    <r>
      <rPr>
        <b/>
        <sz val="10"/>
        <color theme="3" tint="0.39997558519241921"/>
        <rFont val="Arial"/>
        <family val="2"/>
      </rPr>
      <t>BLUE</t>
    </r>
    <r>
      <rPr>
        <sz val="10"/>
        <color theme="3" tint="0.39997558519241921"/>
        <rFont val="Arial"/>
        <family val="2"/>
      </rPr>
      <t xml:space="preserve"> </t>
    </r>
    <r>
      <rPr>
        <sz val="10"/>
        <rFont val="Arial"/>
        <family val="2"/>
      </rPr>
      <t xml:space="preserve">shaded cells on the </t>
    </r>
    <r>
      <rPr>
        <b/>
        <sz val="10"/>
        <color rgb="FF00B050"/>
        <rFont val="Arial"/>
        <family val="2"/>
      </rPr>
      <t xml:space="preserve">GREEN </t>
    </r>
    <r>
      <rPr>
        <sz val="10"/>
        <rFont val="Arial"/>
        <family val="2"/>
      </rPr>
      <t>INPUT TAB</t>
    </r>
  </si>
  <si>
    <r>
      <t xml:space="preserve">Enter your annual costs for </t>
    </r>
    <r>
      <rPr>
        <b/>
        <sz val="10"/>
        <rFont val="Arial"/>
        <family val="2"/>
      </rPr>
      <t>Web-Based Monitoring of Grantees</t>
    </r>
    <r>
      <rPr>
        <sz val="10"/>
        <rFont val="Arial"/>
        <family val="2"/>
      </rPr>
      <t xml:space="preserve"> (Development and Maintenance of a Web-Based Reporting System, Development of a User Manual and Annual Updates, Monthly Technical Assistance and Training to TCP Grantees, Progress Toward Outcome Reports) for each year in the </t>
    </r>
    <r>
      <rPr>
        <b/>
        <sz val="10"/>
        <color theme="3" tint="0.39997558519241921"/>
        <rFont val="Arial"/>
        <family val="2"/>
      </rPr>
      <t>BLUE</t>
    </r>
    <r>
      <rPr>
        <sz val="10"/>
        <color theme="3" tint="0.39997558519241921"/>
        <rFont val="Arial"/>
        <family val="2"/>
      </rPr>
      <t xml:space="preserve"> </t>
    </r>
    <r>
      <rPr>
        <sz val="10"/>
        <rFont val="Arial"/>
        <family val="2"/>
      </rPr>
      <t>shaded cells on the</t>
    </r>
    <r>
      <rPr>
        <b/>
        <sz val="10"/>
        <color rgb="FF00B050"/>
        <rFont val="Arial"/>
        <family val="2"/>
      </rPr>
      <t xml:space="preserve"> GREEN</t>
    </r>
    <r>
      <rPr>
        <sz val="10"/>
        <rFont val="Arial"/>
        <family val="2"/>
      </rPr>
      <t xml:space="preserve"> INPUT TAB</t>
    </r>
  </si>
  <si>
    <r>
      <t xml:space="preserve">Enter your annual cost for the </t>
    </r>
    <r>
      <rPr>
        <b/>
        <sz val="10"/>
        <rFont val="Arial"/>
        <family val="2"/>
      </rPr>
      <t>Annual Evaluation Report</t>
    </r>
    <r>
      <rPr>
        <sz val="10"/>
        <rFont val="Arial"/>
        <family val="2"/>
      </rPr>
      <t xml:space="preserve"> (Detailed Outline, First draft, TCP-Approved Second Draft, Department-Approved Final Draft)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for each year in the </t>
    </r>
    <r>
      <rPr>
        <b/>
        <sz val="10"/>
        <color theme="3" tint="0.39997558519241921"/>
        <rFont val="Arial"/>
        <family val="2"/>
      </rPr>
      <t>BLUE</t>
    </r>
    <r>
      <rPr>
        <sz val="10"/>
        <color theme="3" tint="0.39997558519241921"/>
        <rFont val="Arial"/>
        <family val="2"/>
      </rPr>
      <t xml:space="preserve"> </t>
    </r>
    <r>
      <rPr>
        <sz val="10"/>
        <rFont val="Arial"/>
        <family val="2"/>
      </rPr>
      <t xml:space="preserve">shaded cells on the </t>
    </r>
    <r>
      <rPr>
        <b/>
        <sz val="10"/>
        <color rgb="FF00B050"/>
        <rFont val="Arial"/>
        <family val="2"/>
      </rPr>
      <t>GREEN</t>
    </r>
    <r>
      <rPr>
        <sz val="10"/>
        <rFont val="Arial"/>
        <family val="2"/>
      </rPr>
      <t xml:space="preserve"> INPUT TAB</t>
    </r>
  </si>
  <si>
    <r>
      <t xml:space="preserve">Enter your annual cost for </t>
    </r>
    <r>
      <rPr>
        <b/>
        <sz val="10"/>
        <rFont val="Arial"/>
        <family val="2"/>
      </rPr>
      <t>Topical/Thematic Reports</t>
    </r>
    <r>
      <rPr>
        <sz val="10"/>
        <rFont val="Arial"/>
        <family val="2"/>
      </rPr>
      <t xml:space="preserve"> (KOI Preliminary Draft, KOI Final Draft, Topical Report Study Proposals, Topical Reports) for each year in the </t>
    </r>
    <r>
      <rPr>
        <b/>
        <sz val="10"/>
        <color theme="3" tint="0.39997558519241921"/>
        <rFont val="Arial"/>
        <family val="2"/>
      </rPr>
      <t>BLUE</t>
    </r>
    <r>
      <rPr>
        <sz val="10"/>
        <color theme="3" tint="0.39997558519241921"/>
        <rFont val="Arial"/>
        <family val="2"/>
      </rPr>
      <t xml:space="preserve"> </t>
    </r>
    <r>
      <rPr>
        <sz val="10"/>
        <rFont val="Arial"/>
        <family val="2"/>
      </rPr>
      <t xml:space="preserve">shaded cells on the </t>
    </r>
    <r>
      <rPr>
        <b/>
        <sz val="10"/>
        <color rgb="FF00B050"/>
        <rFont val="Arial"/>
        <family val="2"/>
      </rPr>
      <t>GREEN</t>
    </r>
    <r>
      <rPr>
        <sz val="10"/>
        <rFont val="Arial"/>
        <family val="2"/>
      </rPr>
      <t xml:space="preserve"> INPUT TAB</t>
    </r>
  </si>
  <si>
    <r>
      <t xml:space="preserve">Enter your annual cost for </t>
    </r>
    <r>
      <rPr>
        <b/>
        <sz val="10"/>
        <rFont val="Arial"/>
        <family val="2"/>
      </rPr>
      <t>Manuscripts</t>
    </r>
    <r>
      <rPr>
        <sz val="10"/>
        <rFont val="Arial"/>
        <family val="2"/>
      </rPr>
      <t xml:space="preserve"> (Study Proposals and Full Manuscripts) of  for each year in the </t>
    </r>
    <r>
      <rPr>
        <b/>
        <sz val="10"/>
        <color theme="3" tint="0.39997558519241921"/>
        <rFont val="Arial"/>
        <family val="2"/>
      </rPr>
      <t>BLUE</t>
    </r>
    <r>
      <rPr>
        <sz val="10"/>
        <color theme="3" tint="0.39997558519241921"/>
        <rFont val="Arial"/>
        <family val="2"/>
      </rPr>
      <t xml:space="preserve"> </t>
    </r>
    <r>
      <rPr>
        <sz val="10"/>
        <rFont val="Arial"/>
        <family val="2"/>
      </rPr>
      <t xml:space="preserve">shaded cells on the </t>
    </r>
    <r>
      <rPr>
        <b/>
        <sz val="10"/>
        <color rgb="FF00B050"/>
        <rFont val="Arial"/>
        <family val="2"/>
      </rPr>
      <t>GREEN</t>
    </r>
    <r>
      <rPr>
        <sz val="10"/>
        <rFont val="Arial"/>
        <family val="2"/>
      </rPr>
      <t xml:space="preserve"> INPUT TAB</t>
    </r>
  </si>
  <si>
    <r>
      <t xml:space="preserve">Implementation Plan: </t>
    </r>
    <r>
      <rPr>
        <b/>
        <sz val="10"/>
        <rFont val="Arial"/>
        <family val="2"/>
      </rPr>
      <t>Plan and timeline for accomplishing all contract deliverables (4.1.1 through 4.1.14)</t>
    </r>
    <r>
      <rPr>
        <sz val="10"/>
        <rFont val="Arial"/>
        <family val="2"/>
      </rPr>
      <t xml:space="preserve"> </t>
    </r>
  </si>
  <si>
    <r>
      <t xml:space="preserve">Pre-testing/formative research of 12 tobacco-related ads annually - </t>
    </r>
    <r>
      <rPr>
        <b/>
        <sz val="10"/>
        <rFont val="Arial"/>
        <family val="2"/>
      </rPr>
      <t>Management brief summarizing study results and a slide deck with full study results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</si>
  <si>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Evaluation of a campaign of 3-4 tobacco-related ads   -   </t>
    </r>
    <r>
      <rPr>
        <b/>
        <sz val="10"/>
        <rFont val="Arial"/>
        <family val="2"/>
      </rPr>
      <t>Management brief summarizing study results and a slide deck with full study results</t>
    </r>
    <r>
      <rPr>
        <sz val="10"/>
        <rFont val="Arial"/>
        <family val="2"/>
      </rPr>
      <t xml:space="preserve">              </t>
    </r>
  </si>
  <si>
    <r>
      <t xml:space="preserve">Conduct a study to measure the impact of community programs on the tobacco environment across New York State  -  </t>
    </r>
    <r>
      <rPr>
        <b/>
        <sz val="10"/>
        <rFont val="Arial"/>
        <family val="2"/>
      </rPr>
      <t>Management brief summarizing results and a slide deck with full study results</t>
    </r>
  </si>
  <si>
    <r>
      <t xml:space="preserve">Propose a sampling strategy and data collection that will track advertising, and product displays in a sample of licensed tobacco and vape shop retailers in NY in Years 2 and 4   -  </t>
    </r>
    <r>
      <rPr>
        <b/>
        <sz val="10"/>
        <rFont val="Arial"/>
        <family val="2"/>
      </rPr>
      <t xml:space="preserve">Study proposal    </t>
    </r>
  </si>
  <si>
    <r>
      <t xml:space="preserve">Elicit feedback from state and community decision makers twice during 5 year period (Year 1 and 3)  -  </t>
    </r>
    <r>
      <rPr>
        <b/>
        <sz val="10"/>
        <rFont val="Arial"/>
        <family val="2"/>
      </rPr>
      <t>Data collection</t>
    </r>
  </si>
  <si>
    <r>
      <t xml:space="preserve">Elicit feedback from state and community decision makers twice during 5 year period (Year 1 and 3)  -   </t>
    </r>
    <r>
      <rPr>
        <b/>
        <sz val="10"/>
        <rFont val="Arial"/>
        <family val="2"/>
      </rPr>
      <t xml:space="preserve">Management brief summarizing results  and a slide deck with full study results        </t>
    </r>
  </si>
  <si>
    <r>
      <t xml:space="preserve">Elicit feedback from state and community decision makers twice during 5 year period (Year 1 and 3)   -  </t>
    </r>
    <r>
      <rPr>
        <b/>
        <sz val="10"/>
        <rFont val="Arial"/>
        <family val="2"/>
      </rPr>
      <t xml:space="preserve"> Dataset and Codebook</t>
    </r>
  </si>
  <si>
    <r>
      <t xml:space="preserve">Elicit feedback from state and community decision makers twice during 5 year period (Year 1 and 3)  -  </t>
    </r>
    <r>
      <rPr>
        <b/>
        <sz val="10"/>
        <rFont val="Arial"/>
        <family val="2"/>
      </rPr>
      <t xml:space="preserve">Study proposal </t>
    </r>
    <r>
      <rPr>
        <sz val="10"/>
        <rFont val="Arial"/>
        <family val="2"/>
      </rPr>
      <t xml:space="preserve">      </t>
    </r>
  </si>
  <si>
    <r>
      <rPr>
        <sz val="10"/>
        <rFont val="Arial"/>
        <family val="2"/>
      </rPr>
      <t xml:space="preserve">Topical Reports </t>
    </r>
    <r>
      <rPr>
        <b/>
        <sz val="10"/>
        <rFont val="Arial"/>
        <family val="2"/>
      </rPr>
      <t>- Preliminary Draft</t>
    </r>
  </si>
  <si>
    <r>
      <t xml:space="preserve">Annual Key Outcome Indicator (KOI) report - </t>
    </r>
    <r>
      <rPr>
        <b/>
        <sz val="10"/>
        <rFont val="Arial"/>
        <family val="2"/>
      </rPr>
      <t>(One Preliminary, One Final Draft)</t>
    </r>
  </si>
  <si>
    <t>RFP C040649 INDEPENDENT EVALUATION OF THE NEW YORK TOBACCO CONTROL PROGRAM</t>
  </si>
  <si>
    <r>
      <rPr>
        <b/>
        <sz val="20"/>
        <color rgb="FF000000"/>
        <rFont val="Arial"/>
      </rPr>
      <t>DO NOT ENTER DATA ON THIS PAGE (</t>
    </r>
    <r>
      <rPr>
        <b/>
        <sz val="20"/>
        <color rgb="FFFF0000"/>
        <rFont val="Arial"/>
      </rPr>
      <t>RED TAB</t>
    </r>
    <r>
      <rPr>
        <b/>
        <sz val="20"/>
        <color rgb="FF000000"/>
        <rFont val="Arial"/>
      </rPr>
      <t>) - COST PROPOSAL INSTRUCTIONS</t>
    </r>
  </si>
  <si>
    <t>Quantity per Year</t>
  </si>
  <si>
    <r>
      <t xml:space="preserve">ENTER ONLY A PER-DELIVERABLE COST IN EACH BLUE CELL. IF THERE ARE MULTIPLE DELIVERABLES DUE IN THAT CATEGORY EACH YEAR, ENTER THE COST FOR </t>
    </r>
    <r>
      <rPr>
        <b/>
        <u/>
        <sz val="9"/>
        <rFont val="Arial"/>
        <family val="2"/>
      </rPr>
      <t>ONE</t>
    </r>
    <r>
      <rPr>
        <b/>
        <sz val="9"/>
        <rFont val="Arial"/>
        <family val="2"/>
      </rPr>
      <t xml:space="preserve"> DELIVERABLE. THE COST TOOL (BID CALCULATION TAB) WILL MULTIPLE THE QUANTITY BY AMOUNT TO DETERMINE THE TOTAL ANNUAL COST.</t>
    </r>
  </si>
  <si>
    <t>4.1.1 Implementation plan</t>
  </si>
  <si>
    <t>RFP #C040649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</si>
</sst>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</numFmts>
  <fonts count="3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10"/>
      <color theme="3" tint="0.39997558519241921"/>
      <name val="Arial"/>
      <family val="2"/>
    </font>
    <font>
      <b/>
      <u/>
      <sz val="10"/>
      <name val="Arial"/>
      <family val="2"/>
    </font>
    <font>
      <b/>
      <sz val="10"/>
      <color rgb="FFC00000"/>
      <name val="Arial"/>
      <family val="2"/>
    </font>
    <font>
      <b/>
      <sz val="18"/>
      <name val="Arial"/>
      <family val="2"/>
    </font>
    <font>
      <b/>
      <sz val="10"/>
      <color rgb="FF00B050"/>
      <name val="Arial"/>
      <family val="2"/>
    </font>
    <font>
      <b/>
      <sz val="10"/>
      <color theme="3" tint="0.39997558519241921"/>
      <name val="Arial"/>
      <family val="2"/>
    </font>
    <font>
      <b/>
      <sz val="10"/>
      <color rgb="FFFF0000"/>
      <name val="Arial"/>
      <family val="2"/>
    </font>
    <font>
      <b/>
      <u/>
      <sz val="10"/>
      <color rgb="FF00B050"/>
      <name val="Arial"/>
      <family val="2"/>
    </font>
    <font>
      <b/>
      <u/>
      <sz val="18"/>
      <name val="Arial"/>
      <family val="2"/>
    </font>
    <font>
      <b/>
      <sz val="20"/>
      <name val="Arial"/>
      <family val="2"/>
    </font>
    <font>
      <b/>
      <u/>
      <sz val="10"/>
      <color theme="1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  <family val="2"/>
    </font>
    <font>
      <b/>
      <sz val="20"/>
      <color rgb="FF000000"/>
      <name val="Arial"/>
    </font>
    <font>
      <b/>
      <sz val="20"/>
      <color rgb="FFFF0000"/>
      <name val="Arial"/>
    </font>
    <font>
      <b/>
      <sz val="20"/>
      <name val="Arial"/>
    </font>
    <font>
      <sz val="20"/>
      <color rgb="FF444444"/>
      <name val="Calibri"/>
      <family val="2"/>
      <charset val="1"/>
    </font>
    <font>
      <sz val="10"/>
      <color rgb="FFFF0000"/>
      <name val="Arial"/>
    </font>
    <font>
      <b/>
      <sz val="10"/>
      <color rgb="FF000000"/>
      <name val="Arial"/>
      <family val="2"/>
    </font>
    <font>
      <b/>
      <u/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darkTrellis">
        <bgColor rgb="FFFF0000"/>
      </patternFill>
    </fill>
    <fill>
      <patternFill patternType="lightDown">
        <fgColor theme="0" tint="-0.14996795556505021"/>
        <bgColor theme="0" tint="-0.3499862666707357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0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/>
    <xf numFmtId="0" fontId="1" fillId="0" borderId="0" xfId="0" applyFont="1"/>
    <xf numFmtId="0" fontId="1" fillId="0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44" fontId="1" fillId="2" borderId="9" xfId="1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0" fontId="0" fillId="0" borderId="0" xfId="0" applyFill="1" applyBorder="1"/>
    <xf numFmtId="0" fontId="0" fillId="0" borderId="0" xfId="0" applyFill="1"/>
    <xf numFmtId="0" fontId="4" fillId="0" borderId="21" xfId="0" applyFont="1" applyFill="1" applyBorder="1" applyAlignment="1">
      <alignment vertical="center" wrapText="1"/>
    </xf>
    <xf numFmtId="0" fontId="0" fillId="0" borderId="25" xfId="0" applyBorder="1"/>
    <xf numFmtId="0" fontId="3" fillId="0" borderId="0" xfId="0" applyFont="1" applyBorder="1"/>
    <xf numFmtId="37" fontId="1" fillId="0" borderId="9" xfId="2" applyNumberFormat="1" applyFont="1" applyFill="1" applyBorder="1" applyAlignment="1">
      <alignment horizontal="center" vertical="center" wrapText="1"/>
    </xf>
    <xf numFmtId="44" fontId="1" fillId="2" borderId="27" xfId="1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wrapText="1"/>
    </xf>
    <xf numFmtId="0" fontId="5" fillId="0" borderId="0" xfId="0" applyFont="1" applyAlignment="1"/>
    <xf numFmtId="0" fontId="1" fillId="0" borderId="0" xfId="0" applyFont="1" applyAlignment="1">
      <alignment wrapText="1"/>
    </xf>
    <xf numFmtId="0" fontId="16" fillId="0" borderId="0" xfId="0" applyFont="1" applyAlignment="1">
      <alignment vertical="center"/>
    </xf>
    <xf numFmtId="44" fontId="1" fillId="2" borderId="14" xfId="1" applyFont="1" applyFill="1" applyBorder="1" applyAlignment="1">
      <alignment horizontal="center" vertical="center" wrapText="1"/>
    </xf>
    <xf numFmtId="37" fontId="0" fillId="0" borderId="0" xfId="0" applyNumberFormat="1"/>
    <xf numFmtId="37" fontId="1" fillId="0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37" fontId="11" fillId="0" borderId="9" xfId="2" applyNumberFormat="1" applyFont="1" applyFill="1" applyBorder="1" applyAlignment="1">
      <alignment horizontal="center" vertical="center" wrapText="1"/>
    </xf>
    <xf numFmtId="164" fontId="6" fillId="9" borderId="32" xfId="0" applyNumberFormat="1" applyFont="1" applyFill="1" applyBorder="1" applyAlignment="1">
      <alignment horizontal="center" vertical="center" wrapText="1"/>
    </xf>
    <xf numFmtId="164" fontId="6" fillId="9" borderId="33" xfId="0" applyNumberFormat="1" applyFont="1" applyFill="1" applyBorder="1" applyAlignment="1">
      <alignment horizontal="center" vertical="center" wrapText="1"/>
    </xf>
    <xf numFmtId="164" fontId="6" fillId="9" borderId="34" xfId="0" applyNumberFormat="1" applyFont="1" applyFill="1" applyBorder="1" applyAlignment="1">
      <alignment horizontal="center" vertical="center" wrapText="1"/>
    </xf>
    <xf numFmtId="37" fontId="1" fillId="0" borderId="10" xfId="2" applyNumberFormat="1" applyFont="1" applyFill="1" applyBorder="1" applyAlignment="1">
      <alignment horizontal="center" vertical="center" wrapText="1"/>
    </xf>
    <xf numFmtId="44" fontId="1" fillId="2" borderId="10" xfId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9" xfId="0" applyFont="1" applyFill="1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25" fillId="0" borderId="0" xfId="0" applyFont="1" applyBorder="1"/>
    <xf numFmtId="0" fontId="0" fillId="2" borderId="9" xfId="0" applyFill="1" applyBorder="1" applyAlignment="1">
      <alignment horizontal="center"/>
    </xf>
    <xf numFmtId="0" fontId="4" fillId="0" borderId="9" xfId="0" applyFont="1" applyFill="1" applyBorder="1" applyAlignment="1">
      <alignment horizontal="left" vertical="top" wrapText="1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/>
    <xf numFmtId="37" fontId="1" fillId="0" borderId="14" xfId="2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4" fillId="0" borderId="21" xfId="0" applyFont="1" applyFill="1" applyBorder="1" applyAlignment="1">
      <alignment wrapText="1"/>
    </xf>
    <xf numFmtId="37" fontId="4" fillId="0" borderId="9" xfId="2" applyNumberFormat="1" applyFont="1" applyFill="1" applyBorder="1" applyAlignment="1">
      <alignment horizontal="center" vertical="center" wrapText="1"/>
    </xf>
    <xf numFmtId="0" fontId="15" fillId="0" borderId="1" xfId="0" applyFont="1" applyBorder="1"/>
    <xf numFmtId="0" fontId="4" fillId="0" borderId="36" xfId="0" applyFont="1" applyFill="1" applyBorder="1" applyAlignment="1">
      <alignment vertical="top" wrapText="1"/>
    </xf>
    <xf numFmtId="0" fontId="15" fillId="5" borderId="1" xfId="0" applyFont="1" applyFill="1" applyBorder="1"/>
    <xf numFmtId="0" fontId="4" fillId="5" borderId="1" xfId="0" applyFont="1" applyFill="1" applyBorder="1" applyAlignment="1">
      <alignment vertical="center" wrapText="1"/>
    </xf>
    <xf numFmtId="37" fontId="1" fillId="0" borderId="11" xfId="2" applyNumberFormat="1" applyFont="1" applyFill="1" applyBorder="1" applyAlignment="1">
      <alignment horizontal="center" vertical="center" wrapText="1"/>
    </xf>
    <xf numFmtId="44" fontId="1" fillId="2" borderId="11" xfId="1" applyFont="1" applyFill="1" applyBorder="1" applyAlignment="1">
      <alignment horizontal="center" vertical="center" wrapText="1"/>
    </xf>
    <xf numFmtId="37" fontId="4" fillId="0" borderId="10" xfId="2" applyNumberFormat="1" applyFont="1" applyFill="1" applyBorder="1" applyAlignment="1">
      <alignment horizontal="center" vertical="center" wrapText="1"/>
    </xf>
    <xf numFmtId="37" fontId="1" fillId="0" borderId="11" xfId="0" applyNumberFormat="1" applyFont="1" applyFill="1" applyBorder="1" applyAlignment="1">
      <alignment horizontal="center" vertical="center" wrapText="1"/>
    </xf>
    <xf numFmtId="37" fontId="1" fillId="0" borderId="1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11" xfId="0" applyFill="1" applyBorder="1" applyAlignment="1">
      <alignment horizontal="center" vertical="center" wrapText="1"/>
    </xf>
    <xf numFmtId="44" fontId="1" fillId="2" borderId="13" xfId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0" fillId="2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36" xfId="0" applyFont="1" applyFill="1" applyBorder="1" applyAlignment="1">
      <alignment horizontal="left" vertical="top" wrapText="1"/>
    </xf>
    <xf numFmtId="0" fontId="4" fillId="0" borderId="36" xfId="0" applyFont="1" applyFill="1" applyBorder="1" applyAlignment="1">
      <alignment wrapText="1"/>
    </xf>
    <xf numFmtId="0" fontId="0" fillId="0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4" fillId="0" borderId="29" xfId="0" applyFont="1" applyFill="1" applyBorder="1" applyAlignment="1">
      <alignment wrapText="1"/>
    </xf>
    <xf numFmtId="0" fontId="0" fillId="0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165" fontId="6" fillId="0" borderId="14" xfId="1" applyNumberFormat="1" applyFont="1" applyFill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165" fontId="11" fillId="0" borderId="14" xfId="1" applyNumberFormat="1" applyFont="1" applyFill="1" applyBorder="1" applyAlignment="1">
      <alignment horizontal="right" vertical="center"/>
    </xf>
    <xf numFmtId="0" fontId="15" fillId="5" borderId="15" xfId="0" applyFont="1" applyFill="1" applyBorder="1"/>
    <xf numFmtId="0" fontId="4" fillId="3" borderId="8" xfId="0" applyFont="1" applyFill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Fill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left" vertical="top" wrapText="1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 wrapText="1"/>
      <protection locked="0"/>
    </xf>
    <xf numFmtId="0" fontId="1" fillId="0" borderId="2" xfId="0" applyFont="1" applyFill="1" applyBorder="1" applyAlignment="1" applyProtection="1">
      <alignment horizontal="center" wrapText="1"/>
      <protection locked="0"/>
    </xf>
    <xf numFmtId="0" fontId="1" fillId="0" borderId="30" xfId="0" applyFont="1" applyFill="1" applyBorder="1" applyAlignment="1" applyProtection="1">
      <alignment horizontal="center" wrapText="1"/>
      <protection locked="0"/>
    </xf>
    <xf numFmtId="0" fontId="0" fillId="0" borderId="0" xfId="0" applyBorder="1" applyProtection="1">
      <protection locked="0"/>
    </xf>
    <xf numFmtId="0" fontId="4" fillId="0" borderId="0" xfId="0" applyFont="1" applyBorder="1" applyProtection="1">
      <protection locked="0"/>
    </xf>
    <xf numFmtId="37" fontId="0" fillId="0" borderId="0" xfId="0" applyNumberFormat="1" applyProtection="1">
      <protection locked="0"/>
    </xf>
    <xf numFmtId="0" fontId="4" fillId="0" borderId="8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3" fontId="1" fillId="3" borderId="0" xfId="2" applyNumberFormat="1" applyFont="1" applyFill="1" applyBorder="1" applyAlignment="1" applyProtection="1">
      <alignment horizontal="center" vertical="center"/>
      <protection locked="0"/>
    </xf>
    <xf numFmtId="44" fontId="1" fillId="3" borderId="0" xfId="1" applyFont="1" applyFill="1" applyBorder="1" applyAlignment="1" applyProtection="1">
      <alignment horizontal="center" vertical="center"/>
      <protection locked="0"/>
    </xf>
    <xf numFmtId="0" fontId="1" fillId="6" borderId="28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left" vertical="center"/>
      <protection locked="0"/>
    </xf>
    <xf numFmtId="0" fontId="1" fillId="0" borderId="0" xfId="0" applyFont="1" applyProtection="1">
      <protection locked="0"/>
    </xf>
    <xf numFmtId="165" fontId="11" fillId="0" borderId="9" xfId="1" applyNumberFormat="1" applyFont="1" applyFill="1" applyBorder="1" applyAlignment="1">
      <alignment horizontal="right" vertical="center"/>
    </xf>
    <xf numFmtId="165" fontId="11" fillId="0" borderId="11" xfId="1" applyNumberFormat="1" applyFont="1" applyFill="1" applyBorder="1" applyAlignment="1">
      <alignment horizontal="right" vertical="center"/>
    </xf>
    <xf numFmtId="165" fontId="11" fillId="3" borderId="9" xfId="1" applyNumberFormat="1" applyFont="1" applyFill="1" applyBorder="1" applyAlignment="1">
      <alignment horizontal="right" vertical="center"/>
    </xf>
    <xf numFmtId="44" fontId="12" fillId="2" borderId="37" xfId="1" applyFont="1" applyFill="1" applyBorder="1" applyAlignment="1">
      <alignment horizontal="center" vertical="center" wrapText="1"/>
    </xf>
    <xf numFmtId="44" fontId="12" fillId="2" borderId="20" xfId="1" applyFont="1" applyFill="1" applyBorder="1" applyAlignment="1">
      <alignment horizontal="center" vertical="center" wrapText="1"/>
    </xf>
    <xf numFmtId="44" fontId="12" fillId="2" borderId="44" xfId="1" applyFont="1" applyFill="1" applyBorder="1" applyAlignment="1">
      <alignment horizontal="center" vertical="center" wrapText="1"/>
    </xf>
    <xf numFmtId="44" fontId="19" fillId="8" borderId="27" xfId="1" applyFont="1" applyFill="1" applyBorder="1" applyAlignment="1">
      <alignment horizontal="center" vertical="center"/>
    </xf>
    <xf numFmtId="44" fontId="19" fillId="8" borderId="2" xfId="1" applyFont="1" applyFill="1" applyBorder="1" applyAlignment="1">
      <alignment horizontal="center" vertical="center"/>
    </xf>
    <xf numFmtId="44" fontId="1" fillId="8" borderId="27" xfId="1" applyFont="1" applyFill="1" applyBorder="1" applyAlignment="1">
      <alignment horizontal="center" vertical="center"/>
    </xf>
    <xf numFmtId="44" fontId="1" fillId="8" borderId="2" xfId="1" applyFont="1" applyFill="1" applyBorder="1" applyAlignment="1">
      <alignment horizontal="center" vertical="center"/>
    </xf>
    <xf numFmtId="44" fontId="12" fillId="2" borderId="38" xfId="1" applyFont="1" applyFill="1" applyBorder="1" applyAlignment="1">
      <alignment horizontal="center" vertical="center" wrapText="1"/>
    </xf>
    <xf numFmtId="44" fontId="1" fillId="8" borderId="11" xfId="1" applyFont="1" applyFill="1" applyBorder="1" applyAlignment="1">
      <alignment horizontal="center" vertical="center"/>
    </xf>
    <xf numFmtId="44" fontId="1" fillId="8" borderId="9" xfId="1" applyFont="1" applyFill="1" applyBorder="1" applyAlignment="1">
      <alignment horizontal="center" vertical="center"/>
    </xf>
    <xf numFmtId="44" fontId="1" fillId="8" borderId="10" xfId="1" applyFont="1" applyFill="1" applyBorder="1" applyAlignment="1">
      <alignment horizontal="center" vertical="center"/>
    </xf>
    <xf numFmtId="44" fontId="1" fillId="8" borderId="11" xfId="1" applyFont="1" applyFill="1" applyBorder="1" applyAlignment="1" applyProtection="1">
      <alignment horizontal="center" vertical="center"/>
    </xf>
    <xf numFmtId="44" fontId="1" fillId="8" borderId="14" xfId="1" applyFont="1" applyFill="1" applyBorder="1" applyAlignment="1" applyProtection="1">
      <alignment horizontal="center" vertical="center"/>
    </xf>
    <xf numFmtId="44" fontId="1" fillId="8" borderId="20" xfId="1" applyFont="1" applyFill="1" applyBorder="1" applyAlignment="1" applyProtection="1">
      <alignment horizontal="center" vertical="center"/>
    </xf>
    <xf numFmtId="44" fontId="1" fillId="8" borderId="37" xfId="1" applyFont="1" applyFill="1" applyBorder="1" applyAlignment="1" applyProtection="1">
      <alignment horizontal="center" vertical="center"/>
    </xf>
    <xf numFmtId="0" fontId="4" fillId="12" borderId="21" xfId="0" applyFont="1" applyFill="1" applyBorder="1" applyAlignment="1" applyProtection="1">
      <alignment vertical="top" wrapText="1"/>
      <protection locked="0"/>
    </xf>
    <xf numFmtId="37" fontId="2" fillId="12" borderId="9" xfId="2" applyNumberFormat="1" applyFont="1" applyFill="1" applyBorder="1" applyAlignment="1" applyProtection="1">
      <alignment horizontal="center" vertical="center" wrapText="1"/>
      <protection locked="0"/>
    </xf>
    <xf numFmtId="37" fontId="4" fillId="12" borderId="9" xfId="0" applyNumberFormat="1" applyFont="1" applyFill="1" applyBorder="1" applyAlignment="1" applyProtection="1">
      <alignment horizontal="center" vertical="center" wrapText="1"/>
      <protection locked="0"/>
    </xf>
    <xf numFmtId="37" fontId="4" fillId="12" borderId="9" xfId="2" applyNumberFormat="1" applyFont="1" applyFill="1" applyBorder="1" applyAlignment="1" applyProtection="1">
      <alignment horizontal="center" vertical="center" wrapText="1"/>
      <protection locked="0"/>
    </xf>
    <xf numFmtId="0" fontId="4" fillId="12" borderId="9" xfId="0" applyFont="1" applyFill="1" applyBorder="1" applyAlignment="1" applyProtection="1">
      <alignment horizontal="left" vertical="top" wrapText="1"/>
      <protection locked="0"/>
    </xf>
    <xf numFmtId="0" fontId="4" fillId="12" borderId="9" xfId="0" applyFont="1" applyFill="1" applyBorder="1" applyAlignment="1" applyProtection="1">
      <alignment horizontal="center" vertical="center" wrapText="1"/>
      <protection locked="0"/>
    </xf>
    <xf numFmtId="0" fontId="4" fillId="12" borderId="9" xfId="0" applyFont="1" applyFill="1" applyBorder="1" applyAlignment="1" applyProtection="1">
      <alignment vertical="top" wrapText="1"/>
      <protection locked="0"/>
    </xf>
    <xf numFmtId="37" fontId="4" fillId="12" borderId="14" xfId="2" applyNumberFormat="1" applyFont="1" applyFill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left" wrapText="1"/>
      <protection locked="0"/>
    </xf>
    <xf numFmtId="0" fontId="0" fillId="12" borderId="9" xfId="0" applyFill="1" applyBorder="1" applyAlignment="1" applyProtection="1">
      <alignment horizontal="center" vertical="center"/>
      <protection locked="0"/>
    </xf>
    <xf numFmtId="0" fontId="0" fillId="12" borderId="20" xfId="0" applyFill="1" applyBorder="1" applyAlignment="1" applyProtection="1">
      <alignment horizontal="center" vertical="center"/>
      <protection locked="0"/>
    </xf>
    <xf numFmtId="0" fontId="4" fillId="12" borderId="21" xfId="0" applyFont="1" applyFill="1" applyBorder="1" applyAlignment="1" applyProtection="1">
      <alignment wrapText="1"/>
      <protection locked="0"/>
    </xf>
    <xf numFmtId="0" fontId="4" fillId="12" borderId="36" xfId="0" applyFont="1" applyFill="1" applyBorder="1" applyAlignment="1" applyProtection="1">
      <alignment horizontal="left" vertical="top" wrapText="1"/>
      <protection locked="0"/>
    </xf>
    <xf numFmtId="0" fontId="4" fillId="12" borderId="11" xfId="0" applyFont="1" applyFill="1" applyBorder="1" applyAlignment="1" applyProtection="1">
      <alignment horizontal="center" vertical="center" wrapText="1"/>
      <protection locked="0"/>
    </xf>
    <xf numFmtId="0" fontId="4" fillId="12" borderId="40" xfId="0" applyFont="1" applyFill="1" applyBorder="1" applyAlignment="1" applyProtection="1">
      <alignment horizontal="left" vertical="top" wrapText="1"/>
      <protection locked="0"/>
    </xf>
    <xf numFmtId="0" fontId="4" fillId="12" borderId="13" xfId="0" applyFont="1" applyFill="1" applyBorder="1" applyAlignment="1" applyProtection="1">
      <alignment horizontal="center" vertical="center" wrapText="1"/>
      <protection locked="0"/>
    </xf>
    <xf numFmtId="0" fontId="4" fillId="12" borderId="45" xfId="0" applyFont="1" applyFill="1" applyBorder="1" applyAlignment="1" applyProtection="1">
      <alignment horizontal="left" vertical="top" wrapText="1"/>
      <protection locked="0"/>
    </xf>
    <xf numFmtId="0" fontId="4" fillId="12" borderId="10" xfId="0" applyFont="1" applyFill="1" applyBorder="1" applyAlignment="1" applyProtection="1">
      <alignment horizontal="center" vertical="center" wrapText="1"/>
      <protection locked="0"/>
    </xf>
    <xf numFmtId="0" fontId="4" fillId="12" borderId="20" xfId="0" applyFont="1" applyFill="1" applyBorder="1" applyAlignment="1" applyProtection="1">
      <alignment horizontal="left" vertical="top" wrapText="1"/>
      <protection locked="0"/>
    </xf>
    <xf numFmtId="0" fontId="1" fillId="12" borderId="21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Protection="1">
      <protection locked="0"/>
    </xf>
    <xf numFmtId="0" fontId="4" fillId="0" borderId="42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29" fillId="12" borderId="21" xfId="0" applyFont="1" applyFill="1" applyBorder="1" applyAlignment="1" applyProtection="1">
      <alignment vertical="top" wrapText="1"/>
      <protection locked="0"/>
    </xf>
    <xf numFmtId="0" fontId="1" fillId="14" borderId="5" xfId="0" applyFont="1" applyFill="1" applyBorder="1" applyAlignment="1">
      <alignment horizontal="center" vertical="center" textRotation="90" wrapText="1"/>
    </xf>
    <xf numFmtId="0" fontId="34" fillId="13" borderId="6" xfId="0" applyFont="1" applyFill="1" applyBorder="1" applyAlignment="1">
      <alignment horizontal="center" vertical="center" textRotation="90" wrapText="1"/>
    </xf>
    <xf numFmtId="0" fontId="0" fillId="13" borderId="6" xfId="0" applyFill="1" applyBorder="1" applyAlignment="1">
      <alignment horizontal="center" vertical="center" textRotation="90" wrapText="1"/>
    </xf>
    <xf numFmtId="0" fontId="0" fillId="13" borderId="7" xfId="0" applyFill="1" applyBorder="1" applyAlignment="1">
      <alignment horizontal="center" vertical="center" textRotation="90" wrapText="1"/>
    </xf>
    <xf numFmtId="0" fontId="4" fillId="12" borderId="8" xfId="0" applyFont="1" applyFill="1" applyBorder="1" applyAlignment="1" applyProtection="1">
      <alignment horizontal="left" vertical="top" wrapText="1"/>
      <protection locked="0"/>
    </xf>
    <xf numFmtId="0" fontId="4" fillId="12" borderId="21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>
      <alignment horizontal="center" vertical="center" wrapText="1"/>
    </xf>
    <xf numFmtId="0" fontId="27" fillId="12" borderId="21" xfId="0" applyFont="1" applyFill="1" applyBorder="1" applyAlignment="1" applyProtection="1">
      <alignment vertical="top" wrapText="1"/>
      <protection locked="0"/>
    </xf>
    <xf numFmtId="0" fontId="8" fillId="0" borderId="9" xfId="0" applyFont="1" applyBorder="1"/>
    <xf numFmtId="0" fontId="1" fillId="0" borderId="9" xfId="0" applyFont="1" applyBorder="1" applyAlignment="1">
      <alignment horizontal="center"/>
    </xf>
    <xf numFmtId="0" fontId="4" fillId="0" borderId="9" xfId="0" applyFont="1" applyBorder="1" applyAlignment="1">
      <alignment wrapText="1"/>
    </xf>
    <xf numFmtId="164" fontId="4" fillId="0" borderId="9" xfId="0" applyNumberFormat="1" applyFont="1" applyBorder="1"/>
    <xf numFmtId="164" fontId="1" fillId="0" borderId="9" xfId="0" applyNumberFormat="1" applyFont="1" applyBorder="1"/>
    <xf numFmtId="0" fontId="4" fillId="0" borderId="9" xfId="0" applyFont="1" applyBorder="1" applyAlignment="1">
      <alignment horizontal="left" wrapText="1"/>
    </xf>
    <xf numFmtId="0" fontId="1" fillId="0" borderId="9" xfId="0" applyFont="1" applyBorder="1"/>
    <xf numFmtId="0" fontId="3" fillId="12" borderId="0" xfId="0" applyFont="1" applyFill="1" applyAlignment="1" applyProtection="1">
      <alignment horizontal="left"/>
      <protection locked="0"/>
    </xf>
    <xf numFmtId="0" fontId="3" fillId="12" borderId="0" xfId="0" applyFont="1" applyFill="1" applyProtection="1">
      <protection locked="0"/>
    </xf>
    <xf numFmtId="0" fontId="4" fillId="12" borderId="21" xfId="0" applyFont="1" applyFill="1" applyBorder="1" applyAlignment="1" applyProtection="1">
      <alignment horizontal="left" vertical="top" wrapText="1"/>
      <protection locked="0"/>
    </xf>
    <xf numFmtId="0" fontId="1" fillId="3" borderId="1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29" fillId="0" borderId="21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center" textRotation="90" wrapText="1"/>
    </xf>
    <xf numFmtId="0" fontId="5" fillId="0" borderId="0" xfId="0" applyFont="1" applyFill="1" applyBorder="1" applyAlignment="1">
      <alignment vertical="center" textRotation="90" wrapText="1"/>
    </xf>
    <xf numFmtId="0" fontId="0" fillId="0" borderId="17" xfId="0" applyBorder="1"/>
    <xf numFmtId="0" fontId="5" fillId="0" borderId="1" xfId="0" applyFont="1" applyBorder="1" applyAlignment="1">
      <alignment horizontal="center" vertical="center" textRotation="90" wrapText="1"/>
    </xf>
    <xf numFmtId="164" fontId="9" fillId="0" borderId="0" xfId="0" applyNumberFormat="1" applyFont="1"/>
    <xf numFmtId="37" fontId="4" fillId="0" borderId="12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textRotation="90" wrapText="1"/>
    </xf>
    <xf numFmtId="0" fontId="4" fillId="0" borderId="58" xfId="0" applyFont="1" applyFill="1" applyBorder="1" applyAlignment="1">
      <alignment horizontal="left" vertical="top" wrapText="1"/>
    </xf>
    <xf numFmtId="0" fontId="4" fillId="0" borderId="56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center" vertical="center" wrapText="1"/>
    </xf>
    <xf numFmtId="44" fontId="1" fillId="2" borderId="12" xfId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44" fontId="1" fillId="2" borderId="13" xfId="1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4" fontId="1" fillId="2" borderId="9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4" fontId="12" fillId="11" borderId="0" xfId="1" applyFont="1" applyFill="1" applyBorder="1" applyAlignment="1">
      <alignment horizontal="center" vertical="center" wrapText="1"/>
    </xf>
    <xf numFmtId="44" fontId="12" fillId="11" borderId="10" xfId="1" applyFont="1" applyFill="1" applyBorder="1" applyAlignment="1">
      <alignment horizontal="center" vertical="center" wrapText="1"/>
    </xf>
    <xf numFmtId="44" fontId="12" fillId="11" borderId="14" xfId="1" applyFont="1" applyFill="1" applyBorder="1" applyAlignment="1">
      <alignment horizontal="center" vertical="center" wrapText="1"/>
    </xf>
    <xf numFmtId="44" fontId="12" fillId="2" borderId="19" xfId="1" applyFont="1" applyFill="1" applyBorder="1" applyAlignment="1">
      <alignment horizontal="center" vertical="center" wrapText="1"/>
    </xf>
    <xf numFmtId="44" fontId="12" fillId="2" borderId="29" xfId="1" applyFont="1" applyFill="1" applyBorder="1" applyAlignment="1">
      <alignment horizontal="center" vertical="center" wrapText="1"/>
    </xf>
    <xf numFmtId="44" fontId="12" fillId="2" borderId="26" xfId="1" applyFont="1" applyFill="1" applyBorder="1" applyAlignment="1">
      <alignment horizontal="center" vertical="center" wrapText="1"/>
    </xf>
    <xf numFmtId="44" fontId="1" fillId="8" borderId="60" xfId="1" applyFont="1" applyFill="1" applyBorder="1" applyAlignment="1">
      <alignment horizontal="center" vertical="center"/>
    </xf>
    <xf numFmtId="44" fontId="1" fillId="8" borderId="61" xfId="1" applyFont="1" applyFill="1" applyBorder="1" applyAlignment="1">
      <alignment horizontal="center" vertical="center"/>
    </xf>
    <xf numFmtId="44" fontId="1" fillId="8" borderId="12" xfId="1" applyFont="1" applyFill="1" applyBorder="1" applyAlignment="1">
      <alignment horizontal="center" vertical="center"/>
    </xf>
    <xf numFmtId="44" fontId="12" fillId="2" borderId="57" xfId="1" applyFont="1" applyFill="1" applyBorder="1" applyAlignment="1">
      <alignment horizontal="center" vertical="center" wrapText="1"/>
    </xf>
    <xf numFmtId="44" fontId="12" fillId="2" borderId="49" xfId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44" fontId="1" fillId="2" borderId="11" xfId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left" vertical="top" wrapText="1"/>
    </xf>
    <xf numFmtId="0" fontId="4" fillId="0" borderId="58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center"/>
    </xf>
    <xf numFmtId="0" fontId="0" fillId="10" borderId="27" xfId="0" applyFill="1" applyBorder="1" applyAlignment="1">
      <alignment horizontal="center"/>
    </xf>
    <xf numFmtId="3" fontId="1" fillId="3" borderId="12" xfId="2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 applyProtection="1">
      <alignment horizontal="left" vertical="top" wrapText="1"/>
      <protection locked="0"/>
    </xf>
    <xf numFmtId="0" fontId="1" fillId="0" borderId="21" xfId="0" applyFont="1" applyFill="1" applyBorder="1" applyAlignment="1" applyProtection="1">
      <alignment horizontal="left" vertical="top" wrapText="1"/>
      <protection locked="0"/>
    </xf>
    <xf numFmtId="0" fontId="4" fillId="0" borderId="21" xfId="0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center" vertical="center"/>
    </xf>
    <xf numFmtId="0" fontId="4" fillId="0" borderId="36" xfId="0" applyFont="1" applyFill="1" applyBorder="1" applyAlignment="1" applyProtection="1">
      <alignment horizontal="left" vertical="top" wrapText="1"/>
      <protection locked="0"/>
    </xf>
    <xf numFmtId="0" fontId="4" fillId="0" borderId="45" xfId="0" applyFont="1" applyFill="1" applyBorder="1" applyAlignment="1" applyProtection="1">
      <alignment horizontal="left" vertical="top" wrapText="1"/>
      <protection locked="0"/>
    </xf>
    <xf numFmtId="0" fontId="4" fillId="0" borderId="19" xfId="0" applyFont="1" applyFill="1" applyBorder="1" applyAlignment="1">
      <alignment vertical="center" wrapText="1"/>
    </xf>
    <xf numFmtId="0" fontId="4" fillId="12" borderId="29" xfId="0" applyFont="1" applyFill="1" applyBorder="1" applyAlignment="1" applyProtection="1">
      <alignment horizontal="left" vertical="top" wrapText="1"/>
      <protection locked="0"/>
    </xf>
    <xf numFmtId="0" fontId="4" fillId="12" borderId="10" xfId="0" applyFont="1" applyFill="1" applyBorder="1" applyAlignment="1" applyProtection="1">
      <alignment horizontal="center" vertical="center"/>
      <protection locked="0"/>
    </xf>
    <xf numFmtId="0" fontId="4" fillId="12" borderId="59" xfId="0" applyFont="1" applyFill="1" applyBorder="1" applyAlignment="1" applyProtection="1">
      <alignment horizontal="left" vertical="top" wrapText="1"/>
      <protection locked="0"/>
    </xf>
    <xf numFmtId="3" fontId="4" fillId="12" borderId="11" xfId="2" applyNumberFormat="1" applyFont="1" applyFill="1" applyBorder="1" applyAlignment="1" applyProtection="1">
      <alignment horizontal="center" vertical="center"/>
      <protection locked="0"/>
    </xf>
    <xf numFmtId="0" fontId="4" fillId="12" borderId="12" xfId="0" applyFont="1" applyFill="1" applyBorder="1" applyAlignment="1" applyProtection="1">
      <alignment horizontal="center" vertical="center" wrapText="1"/>
      <protection locked="0"/>
    </xf>
    <xf numFmtId="0" fontId="4" fillId="12" borderId="32" xfId="0" applyFont="1" applyFill="1" applyBorder="1" applyAlignment="1" applyProtection="1">
      <alignment horizontal="left" vertical="top" wrapText="1"/>
      <protection locked="0"/>
    </xf>
    <xf numFmtId="0" fontId="4" fillId="12" borderId="14" xfId="0" applyFont="1" applyFill="1" applyBorder="1" applyAlignment="1" applyProtection="1">
      <alignment horizontal="center" vertical="center" wrapText="1"/>
      <protection locked="0"/>
    </xf>
    <xf numFmtId="0" fontId="4" fillId="12" borderId="56" xfId="0" applyFont="1" applyFill="1" applyBorder="1" applyAlignment="1" applyProtection="1">
      <alignment horizontal="left" vertical="top" wrapText="1"/>
      <protection locked="0"/>
    </xf>
    <xf numFmtId="0" fontId="4" fillId="12" borderId="37" xfId="0" applyFont="1" applyFill="1" applyBorder="1" applyAlignment="1" applyProtection="1">
      <alignment horizontal="left" vertical="top" wrapText="1"/>
      <protection locked="0"/>
    </xf>
    <xf numFmtId="0" fontId="4" fillId="12" borderId="63" xfId="0" applyFont="1" applyFill="1" applyBorder="1" applyAlignment="1" applyProtection="1">
      <alignment wrapText="1"/>
      <protection locked="0"/>
    </xf>
    <xf numFmtId="0" fontId="0" fillId="12" borderId="10" xfId="0" applyFill="1" applyBorder="1" applyAlignment="1" applyProtection="1">
      <alignment horizontal="center" vertical="center"/>
      <protection locked="0"/>
    </xf>
    <xf numFmtId="0" fontId="4" fillId="12" borderId="36" xfId="0" applyFont="1" applyFill="1" applyBorder="1" applyAlignment="1" applyProtection="1">
      <alignment wrapText="1"/>
      <protection locked="0"/>
    </xf>
    <xf numFmtId="0" fontId="0" fillId="12" borderId="11" xfId="0" applyFill="1" applyBorder="1" applyAlignment="1" applyProtection="1">
      <alignment horizontal="center" vertical="center"/>
      <protection locked="0"/>
    </xf>
    <xf numFmtId="0" fontId="4" fillId="12" borderId="63" xfId="0" applyFont="1" applyFill="1" applyBorder="1" applyAlignment="1" applyProtection="1">
      <alignment horizontal="left" vertical="top" wrapText="1"/>
      <protection locked="0"/>
    </xf>
    <xf numFmtId="0" fontId="0" fillId="12" borderId="44" xfId="0" applyFill="1" applyBorder="1" applyAlignment="1" applyProtection="1">
      <alignment horizontal="center" vertical="center"/>
      <protection locked="0"/>
    </xf>
    <xf numFmtId="44" fontId="1" fillId="8" borderId="44" xfId="1" applyFont="1" applyFill="1" applyBorder="1" applyAlignment="1" applyProtection="1">
      <alignment horizontal="center" vertical="center"/>
    </xf>
    <xf numFmtId="44" fontId="1" fillId="8" borderId="53" xfId="1" applyFont="1" applyFill="1" applyBorder="1" applyAlignment="1" applyProtection="1">
      <alignment horizontal="center" vertical="center"/>
    </xf>
    <xf numFmtId="44" fontId="1" fillId="8" borderId="13" xfId="1" applyFont="1" applyFill="1" applyBorder="1" applyAlignment="1" applyProtection="1">
      <alignment horizontal="center" vertical="center"/>
    </xf>
    <xf numFmtId="0" fontId="4" fillId="12" borderId="33" xfId="0" applyFont="1" applyFill="1" applyBorder="1" applyAlignment="1" applyProtection="1">
      <alignment horizontal="left" vertical="top" wrapText="1"/>
      <protection locked="0"/>
    </xf>
    <xf numFmtId="0" fontId="0" fillId="12" borderId="14" xfId="0" applyFill="1" applyBorder="1" applyAlignment="1" applyProtection="1">
      <alignment horizontal="center" vertical="center"/>
      <protection locked="0"/>
    </xf>
    <xf numFmtId="0" fontId="0" fillId="12" borderId="37" xfId="0" applyFill="1" applyBorder="1" applyAlignment="1" applyProtection="1">
      <alignment horizontal="center" vertical="center"/>
      <protection locked="0"/>
    </xf>
    <xf numFmtId="0" fontId="4" fillId="12" borderId="42" xfId="0" applyFont="1" applyFill="1" applyBorder="1" applyAlignment="1" applyProtection="1">
      <alignment horizontal="left" vertical="top" wrapText="1"/>
      <protection locked="0"/>
    </xf>
    <xf numFmtId="0" fontId="0" fillId="12" borderId="32" xfId="0" applyFill="1" applyBorder="1" applyAlignment="1" applyProtection="1">
      <alignment horizontal="center" vertical="center"/>
      <protection locked="0"/>
    </xf>
    <xf numFmtId="0" fontId="4" fillId="12" borderId="28" xfId="0" applyFont="1" applyFill="1" applyBorder="1" applyAlignment="1" applyProtection="1">
      <alignment horizontal="left" vertical="top" wrapText="1"/>
      <protection locked="0"/>
    </xf>
    <xf numFmtId="0" fontId="4" fillId="12" borderId="26" xfId="0" applyFont="1" applyFill="1" applyBorder="1" applyAlignment="1" applyProtection="1">
      <alignment vertical="top" wrapText="1"/>
      <protection locked="0"/>
    </xf>
    <xf numFmtId="0" fontId="4" fillId="12" borderId="42" xfId="0" applyFont="1" applyFill="1" applyBorder="1" applyAlignment="1" applyProtection="1">
      <alignment vertical="top" wrapText="1"/>
      <protection locked="0"/>
    </xf>
    <xf numFmtId="37" fontId="4" fillId="12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12" borderId="11" xfId="0" applyFont="1" applyFill="1" applyBorder="1" applyAlignment="1" applyProtection="1">
      <alignment horizontal="left" vertical="top" wrapText="1"/>
      <protection locked="0"/>
    </xf>
    <xf numFmtId="37" fontId="2" fillId="12" borderId="14" xfId="2" applyNumberFormat="1" applyFont="1" applyFill="1" applyBorder="1" applyAlignment="1" applyProtection="1">
      <alignment horizontal="center" vertical="center" wrapText="1"/>
      <protection locked="0"/>
    </xf>
    <xf numFmtId="0" fontId="4" fillId="12" borderId="36" xfId="0" applyFont="1" applyFill="1" applyBorder="1" applyAlignment="1" applyProtection="1">
      <alignment vertical="top" wrapText="1"/>
      <protection locked="0"/>
    </xf>
    <xf numFmtId="37" fontId="4" fillId="12" borderId="11" xfId="0" applyNumberFormat="1" applyFont="1" applyFill="1" applyBorder="1" applyAlignment="1" applyProtection="1">
      <alignment horizontal="center" vertical="center" wrapText="1"/>
      <protection locked="0"/>
    </xf>
    <xf numFmtId="0" fontId="27" fillId="12" borderId="36" xfId="0" applyFont="1" applyFill="1" applyBorder="1" applyAlignment="1" applyProtection="1">
      <alignment vertical="top" wrapText="1"/>
      <protection locked="0"/>
    </xf>
    <xf numFmtId="37" fontId="2" fillId="12" borderId="11" xfId="2" applyNumberFormat="1" applyFont="1" applyFill="1" applyBorder="1" applyAlignment="1" applyProtection="1">
      <alignment horizontal="center" vertical="center" wrapText="1"/>
      <protection locked="0"/>
    </xf>
    <xf numFmtId="0" fontId="4" fillId="12" borderId="40" xfId="0" applyFont="1" applyFill="1" applyBorder="1" applyAlignment="1" applyProtection="1">
      <alignment vertical="top" wrapText="1"/>
      <protection locked="0"/>
    </xf>
    <xf numFmtId="0" fontId="4" fillId="12" borderId="13" xfId="0" applyFont="1" applyFill="1" applyBorder="1" applyAlignment="1" applyProtection="1">
      <alignment horizontal="center" vertical="center"/>
      <protection locked="0"/>
    </xf>
    <xf numFmtId="44" fontId="1" fillId="8" borderId="66" xfId="1" applyFont="1" applyFill="1" applyBorder="1" applyAlignment="1" applyProtection="1">
      <alignment horizontal="center" vertical="center"/>
    </xf>
    <xf numFmtId="44" fontId="1" fillId="8" borderId="68" xfId="1" applyFont="1" applyFill="1" applyBorder="1" applyAlignment="1" applyProtection="1">
      <alignment horizontal="center" vertical="center"/>
    </xf>
    <xf numFmtId="44" fontId="1" fillId="8" borderId="67" xfId="1" applyFont="1" applyFill="1" applyBorder="1" applyAlignment="1" applyProtection="1">
      <alignment horizontal="center" vertical="center"/>
    </xf>
    <xf numFmtId="44" fontId="1" fillId="8" borderId="60" xfId="1" applyFont="1" applyFill="1" applyBorder="1" applyAlignment="1" applyProtection="1">
      <alignment horizontal="center" vertical="center"/>
    </xf>
    <xf numFmtId="44" fontId="1" fillId="8" borderId="70" xfId="1" applyFont="1" applyFill="1" applyBorder="1" applyAlignment="1" applyProtection="1">
      <alignment horizontal="center" vertical="center"/>
    </xf>
    <xf numFmtId="44" fontId="1" fillId="8" borderId="61" xfId="1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 textRotation="90" wrapText="1"/>
      <protection locked="0"/>
    </xf>
    <xf numFmtId="164" fontId="6" fillId="3" borderId="14" xfId="0" applyNumberFormat="1" applyFont="1" applyFill="1" applyBorder="1" applyAlignment="1">
      <alignment horizontal="center" vertical="center" wrapText="1"/>
    </xf>
    <xf numFmtId="165" fontId="11" fillId="0" borderId="13" xfId="1" applyNumberFormat="1" applyFont="1" applyFill="1" applyBorder="1" applyAlignment="1">
      <alignment horizontal="right" vertical="center"/>
    </xf>
    <xf numFmtId="3" fontId="6" fillId="3" borderId="13" xfId="0" applyNumberFormat="1" applyFont="1" applyFill="1" applyBorder="1" applyAlignment="1">
      <alignment horizontal="center" vertical="center" wrapText="1"/>
    </xf>
    <xf numFmtId="37" fontId="11" fillId="0" borderId="11" xfId="2" applyNumberFormat="1" applyFont="1" applyFill="1" applyBorder="1" applyAlignment="1">
      <alignment horizontal="center" vertical="center" wrapText="1"/>
    </xf>
    <xf numFmtId="37" fontId="11" fillId="0" borderId="14" xfId="2" applyNumberFormat="1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165" fontId="11" fillId="3" borderId="11" xfId="1" applyNumberFormat="1" applyFont="1" applyFill="1" applyBorder="1" applyAlignment="1">
      <alignment horizontal="right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center" vertical="center" wrapText="1"/>
    </xf>
    <xf numFmtId="165" fontId="6" fillId="0" borderId="71" xfId="1" applyNumberFormat="1" applyFont="1" applyFill="1" applyBorder="1" applyAlignment="1">
      <alignment horizontal="right" vertical="center"/>
    </xf>
    <xf numFmtId="0" fontId="4" fillId="3" borderId="33" xfId="0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horizontal="center" vertical="center" wrapText="1"/>
    </xf>
    <xf numFmtId="165" fontId="11" fillId="3" borderId="14" xfId="1" applyNumberFormat="1" applyFont="1" applyFill="1" applyBorder="1" applyAlignment="1">
      <alignment horizontal="right" vertical="center"/>
    </xf>
    <xf numFmtId="165" fontId="6" fillId="0" borderId="13" xfId="1" applyNumberFormat="1" applyFont="1" applyFill="1" applyBorder="1" applyAlignment="1">
      <alignment horizontal="right" vertical="center"/>
    </xf>
    <xf numFmtId="0" fontId="4" fillId="0" borderId="42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horizontal="left" vertical="top" wrapText="1"/>
    </xf>
    <xf numFmtId="0" fontId="1" fillId="0" borderId="42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vertical="center" wrapText="1"/>
    </xf>
    <xf numFmtId="0" fontId="0" fillId="0" borderId="19" xfId="0" applyBorder="1"/>
    <xf numFmtId="164" fontId="6" fillId="3" borderId="61" xfId="0" applyNumberFormat="1" applyFont="1" applyFill="1" applyBorder="1" applyAlignment="1">
      <alignment horizontal="center" vertical="center" wrapText="1"/>
    </xf>
    <xf numFmtId="165" fontId="6" fillId="0" borderId="53" xfId="1" applyNumberFormat="1" applyFont="1" applyFill="1" applyBorder="1" applyAlignment="1">
      <alignment horizontal="right" vertical="center"/>
    </xf>
    <xf numFmtId="165" fontId="6" fillId="0" borderId="66" xfId="1" applyNumberFormat="1" applyFont="1" applyFill="1" applyBorder="1" applyAlignment="1">
      <alignment horizontal="right" vertical="center"/>
    </xf>
    <xf numFmtId="165" fontId="6" fillId="0" borderId="60" xfId="1" applyNumberFormat="1" applyFont="1" applyFill="1" applyBorder="1" applyAlignment="1">
      <alignment horizontal="right" vertical="center"/>
    </xf>
    <xf numFmtId="165" fontId="6" fillId="0" borderId="61" xfId="1" applyNumberFormat="1" applyFont="1" applyFill="1" applyBorder="1" applyAlignment="1">
      <alignment horizontal="right" vertical="center"/>
    </xf>
    <xf numFmtId="165" fontId="11" fillId="3" borderId="66" xfId="0" applyNumberFormat="1" applyFont="1" applyFill="1" applyBorder="1" applyAlignment="1">
      <alignment horizontal="right" vertical="center"/>
    </xf>
    <xf numFmtId="165" fontId="11" fillId="3" borderId="60" xfId="0" applyNumberFormat="1" applyFont="1" applyFill="1" applyBorder="1" applyAlignment="1">
      <alignment horizontal="right" vertical="center"/>
    </xf>
    <xf numFmtId="165" fontId="11" fillId="3" borderId="32" xfId="0" applyNumberFormat="1" applyFont="1" applyFill="1" applyBorder="1" applyAlignment="1">
      <alignment horizontal="right" vertical="center"/>
    </xf>
    <xf numFmtId="165" fontId="6" fillId="0" borderId="68" xfId="1" applyNumberFormat="1" applyFont="1" applyFill="1" applyBorder="1" applyAlignment="1">
      <alignment horizontal="right" vertical="center"/>
    </xf>
    <xf numFmtId="165" fontId="6" fillId="0" borderId="70" xfId="1" applyNumberFormat="1" applyFont="1" applyFill="1" applyBorder="1" applyAlignment="1">
      <alignment horizontal="right" vertical="center"/>
    </xf>
    <xf numFmtId="0" fontId="0" fillId="0" borderId="17" xfId="0" applyBorder="1" applyAlignment="1">
      <alignment horizontal="center"/>
    </xf>
    <xf numFmtId="165" fontId="6" fillId="0" borderId="67" xfId="1" applyNumberFormat="1" applyFont="1" applyFill="1" applyBorder="1" applyAlignment="1">
      <alignment horizontal="right" vertical="center"/>
    </xf>
    <xf numFmtId="165" fontId="1" fillId="7" borderId="1" xfId="0" applyNumberFormat="1" applyFont="1" applyFill="1" applyBorder="1" applyAlignment="1">
      <alignment horizontal="right" vertical="center"/>
    </xf>
    <xf numFmtId="165" fontId="6" fillId="7" borderId="1" xfId="1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center" wrapText="1"/>
    </xf>
    <xf numFmtId="0" fontId="0" fillId="0" borderId="35" xfId="0" applyBorder="1"/>
    <xf numFmtId="0" fontId="0" fillId="0" borderId="35" xfId="0" applyBorder="1" applyAlignment="1">
      <alignment horizontal="center"/>
    </xf>
    <xf numFmtId="0" fontId="0" fillId="0" borderId="39" xfId="0" applyBorder="1" applyAlignment="1">
      <alignment horizontal="center"/>
    </xf>
    <xf numFmtId="0" fontId="1" fillId="0" borderId="66" xfId="0" applyFont="1" applyBorder="1" applyAlignment="1">
      <alignment horizontal="center" wrapText="1"/>
    </xf>
    <xf numFmtId="44" fontId="1" fillId="2" borderId="66" xfId="1" applyFont="1" applyFill="1" applyBorder="1" applyAlignment="1">
      <alignment horizontal="center" vertical="center" wrapText="1"/>
    </xf>
    <xf numFmtId="44" fontId="1" fillId="2" borderId="60" xfId="1" applyFont="1" applyFill="1" applyBorder="1" applyAlignment="1">
      <alignment horizontal="center" vertical="center" wrapText="1"/>
    </xf>
    <xf numFmtId="44" fontId="1" fillId="2" borderId="61" xfId="1" applyFont="1" applyFill="1" applyBorder="1" applyAlignment="1">
      <alignment horizontal="center" vertical="center" wrapText="1"/>
    </xf>
    <xf numFmtId="44" fontId="1" fillId="2" borderId="68" xfId="1" applyFont="1" applyFill="1" applyBorder="1" applyAlignment="1">
      <alignment horizontal="center" vertical="center" wrapText="1"/>
    </xf>
    <xf numFmtId="44" fontId="1" fillId="2" borderId="66" xfId="1" applyFont="1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 wrapText="1"/>
    </xf>
    <xf numFmtId="0" fontId="0" fillId="2" borderId="60" xfId="0" applyFill="1" applyBorder="1" applyAlignment="1">
      <alignment horizontal="center" vertical="center" wrapText="1"/>
    </xf>
    <xf numFmtId="0" fontId="0" fillId="2" borderId="61" xfId="0" applyFill="1" applyBorder="1" applyAlignment="1">
      <alignment horizontal="center" vertical="center" wrapText="1"/>
    </xf>
    <xf numFmtId="44" fontId="1" fillId="2" borderId="73" xfId="1" applyFont="1" applyFill="1" applyBorder="1" applyAlignment="1">
      <alignment horizontal="center" vertical="center" wrapText="1"/>
    </xf>
    <xf numFmtId="44" fontId="1" fillId="2" borderId="67" xfId="1" applyFont="1" applyFill="1" applyBorder="1" applyAlignment="1">
      <alignment horizontal="center" vertical="center" wrapText="1"/>
    </xf>
    <xf numFmtId="44" fontId="1" fillId="8" borderId="70" xfId="1" applyFont="1" applyFill="1" applyBorder="1" applyAlignment="1">
      <alignment horizontal="center" vertical="center"/>
    </xf>
    <xf numFmtId="44" fontId="1" fillId="2" borderId="60" xfId="1" applyFont="1" applyFill="1" applyBorder="1" applyAlignment="1">
      <alignment horizontal="center" vertical="center"/>
    </xf>
    <xf numFmtId="44" fontId="1" fillId="2" borderId="70" xfId="1" applyFont="1" applyFill="1" applyBorder="1" applyAlignment="1">
      <alignment horizontal="center" vertical="center"/>
    </xf>
    <xf numFmtId="44" fontId="1" fillId="8" borderId="66" xfId="1" applyFont="1" applyFill="1" applyBorder="1" applyAlignment="1">
      <alignment horizontal="center" vertical="center"/>
    </xf>
    <xf numFmtId="44" fontId="1" fillId="8" borderId="68" xfId="1" applyFont="1" applyFill="1" applyBorder="1" applyAlignment="1">
      <alignment horizontal="center" vertical="center"/>
    </xf>
    <xf numFmtId="44" fontId="1" fillId="8" borderId="30" xfId="1" applyFont="1" applyFill="1" applyBorder="1" applyAlignment="1">
      <alignment horizontal="center" vertical="center"/>
    </xf>
    <xf numFmtId="44" fontId="12" fillId="2" borderId="68" xfId="1" applyFont="1" applyFill="1" applyBorder="1" applyAlignment="1">
      <alignment horizontal="center" vertical="center" wrapText="1"/>
    </xf>
    <xf numFmtId="44" fontId="12" fillId="2" borderId="60" xfId="1" applyFont="1" applyFill="1" applyBorder="1" applyAlignment="1">
      <alignment horizontal="center" vertical="center" wrapText="1"/>
    </xf>
    <xf numFmtId="44" fontId="12" fillId="2" borderId="61" xfId="1" applyFont="1" applyFill="1" applyBorder="1" applyAlignment="1">
      <alignment horizontal="center" vertical="center" wrapText="1"/>
    </xf>
    <xf numFmtId="44" fontId="1" fillId="2" borderId="73" xfId="1" applyFont="1" applyFill="1" applyBorder="1" applyAlignment="1">
      <alignment horizontal="center" vertical="center"/>
    </xf>
    <xf numFmtId="0" fontId="0" fillId="2" borderId="66" xfId="0" applyFill="1" applyBorder="1" applyAlignment="1">
      <alignment horizontal="center"/>
    </xf>
    <xf numFmtId="0" fontId="0" fillId="2" borderId="60" xfId="0" applyFill="1" applyBorder="1" applyAlignment="1">
      <alignment horizontal="center"/>
    </xf>
    <xf numFmtId="0" fontId="0" fillId="2" borderId="61" xfId="0" applyFill="1" applyBorder="1" applyAlignment="1">
      <alignment horizontal="center"/>
    </xf>
    <xf numFmtId="0" fontId="0" fillId="10" borderId="70" xfId="0" applyFill="1" applyBorder="1" applyAlignment="1">
      <alignment horizontal="center"/>
    </xf>
    <xf numFmtId="44" fontId="1" fillId="2" borderId="68" xfId="1" applyFont="1" applyFill="1" applyBorder="1" applyAlignment="1">
      <alignment horizontal="center" vertical="center"/>
    </xf>
    <xf numFmtId="0" fontId="4" fillId="0" borderId="47" xfId="0" applyFont="1" applyFill="1" applyBorder="1" applyAlignment="1" applyProtection="1">
      <alignment horizontal="left" vertical="top" wrapText="1"/>
      <protection locked="0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0" borderId="7" xfId="0" applyFont="1" applyFill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44" fontId="12" fillId="8" borderId="4" xfId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44" fontId="12" fillId="8" borderId="43" xfId="1" applyFont="1" applyFill="1" applyBorder="1" applyAlignment="1">
      <alignment horizontal="center" vertical="center" wrapText="1"/>
    </xf>
    <xf numFmtId="44" fontId="12" fillId="8" borderId="3" xfId="1" applyFont="1" applyFill="1" applyBorder="1" applyAlignment="1">
      <alignment horizontal="center" vertical="center" wrapText="1"/>
    </xf>
    <xf numFmtId="44" fontId="12" fillId="8" borderId="16" xfId="1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top" wrapText="1"/>
    </xf>
    <xf numFmtId="0" fontId="4" fillId="2" borderId="74" xfId="0" applyFont="1" applyFill="1" applyBorder="1" applyAlignment="1">
      <alignment horizontal="center" vertical="top" wrapText="1"/>
    </xf>
    <xf numFmtId="0" fontId="4" fillId="0" borderId="75" xfId="0" applyFont="1" applyFill="1" applyBorder="1" applyAlignment="1">
      <alignment horizontal="left" vertical="center" wrapText="1"/>
    </xf>
    <xf numFmtId="0" fontId="4" fillId="0" borderId="58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44" fontId="12" fillId="8" borderId="15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1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4" fillId="5" borderId="5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32" fillId="12" borderId="0" xfId="0" applyFont="1" applyFill="1" applyAlignment="1">
      <alignment horizontal="center" wrapText="1"/>
    </xf>
    <xf numFmtId="0" fontId="22" fillId="12" borderId="0" xfId="0" applyFont="1" applyFill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3" borderId="31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" fillId="0" borderId="31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6" fillId="12" borderId="43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 wrapText="1"/>
    </xf>
    <xf numFmtId="0" fontId="6" fillId="12" borderId="1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48" xfId="0" applyFont="1" applyFill="1" applyBorder="1" applyAlignment="1">
      <alignment horizontal="left" vertical="center" wrapText="1"/>
    </xf>
    <xf numFmtId="0" fontId="4" fillId="5" borderId="39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4" fillId="0" borderId="31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center" vertical="center" textRotation="90" wrapText="1"/>
    </xf>
    <xf numFmtId="44" fontId="12" fillId="8" borderId="15" xfId="1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1" fillId="12" borderId="15" xfId="0" applyFont="1" applyFill="1" applyBorder="1" applyAlignment="1" applyProtection="1">
      <alignment horizontal="left" vertical="top" wrapText="1"/>
      <protection locked="0"/>
    </xf>
    <xf numFmtId="0" fontId="4" fillId="12" borderId="3" xfId="0" applyFont="1" applyFill="1" applyBorder="1" applyAlignment="1" applyProtection="1">
      <alignment horizontal="left" vertical="top" wrapText="1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0" fontId="1" fillId="12" borderId="38" xfId="0" applyFont="1" applyFill="1" applyBorder="1" applyAlignment="1" applyProtection="1">
      <alignment horizontal="left" vertical="center" wrapText="1"/>
      <protection locked="0"/>
    </xf>
    <xf numFmtId="0" fontId="4" fillId="12" borderId="35" xfId="0" applyFont="1" applyFill="1" applyBorder="1" applyAlignment="1" applyProtection="1">
      <alignment horizontal="left" vertical="center" wrapText="1"/>
      <protection locked="0"/>
    </xf>
    <xf numFmtId="44" fontId="12" fillId="8" borderId="38" xfId="1" applyFont="1" applyFill="1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 vertical="center" wrapText="1"/>
    </xf>
    <xf numFmtId="0" fontId="1" fillId="12" borderId="4" xfId="0" applyFont="1" applyFill="1" applyBorder="1" applyAlignment="1" applyProtection="1">
      <alignment horizontal="left" vertical="top" wrapText="1"/>
      <protection locked="0"/>
    </xf>
    <xf numFmtId="0" fontId="4" fillId="12" borderId="18" xfId="0" applyFont="1" applyFill="1" applyBorder="1" applyAlignment="1" applyProtection="1">
      <alignment horizontal="left" vertical="top" wrapText="1"/>
      <protection locked="0"/>
    </xf>
    <xf numFmtId="0" fontId="1" fillId="12" borderId="38" xfId="0" applyFont="1" applyFill="1" applyBorder="1" applyAlignment="1" applyProtection="1">
      <alignment horizontal="left" vertical="top" wrapText="1"/>
      <protection locked="0"/>
    </xf>
    <xf numFmtId="0" fontId="4" fillId="12" borderId="39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center" vertical="center" textRotation="90" wrapText="1"/>
      <protection locked="0"/>
    </xf>
    <xf numFmtId="0" fontId="5" fillId="0" borderId="19" xfId="0" applyFont="1" applyFill="1" applyBorder="1" applyAlignment="1" applyProtection="1">
      <alignment horizontal="center" vertical="center" textRotation="90" wrapText="1"/>
      <protection locked="0"/>
    </xf>
    <xf numFmtId="0" fontId="0" fillId="6" borderId="28" xfId="0" applyFill="1" applyBorder="1" applyAlignment="1" applyProtection="1">
      <alignment horizontal="center" vertical="center"/>
      <protection locked="0"/>
    </xf>
    <xf numFmtId="0" fontId="1" fillId="12" borderId="35" xfId="0" applyFont="1" applyFill="1" applyBorder="1" applyAlignment="1" applyProtection="1">
      <alignment horizontal="left"/>
      <protection locked="0"/>
    </xf>
    <xf numFmtId="0" fontId="1" fillId="12" borderId="41" xfId="0" applyFont="1" applyFill="1" applyBorder="1" applyAlignment="1" applyProtection="1">
      <alignment horizontal="left"/>
      <protection locked="0"/>
    </xf>
    <xf numFmtId="0" fontId="5" fillId="0" borderId="7" xfId="0" applyFont="1" applyFill="1" applyBorder="1" applyAlignment="1" applyProtection="1">
      <alignment horizontal="center" vertical="center" textRotation="90" wrapText="1"/>
      <protection locked="0"/>
    </xf>
    <xf numFmtId="0" fontId="1" fillId="12" borderId="38" xfId="0" applyFont="1" applyFill="1" applyBorder="1" applyAlignment="1" applyProtection="1">
      <alignment horizontal="left" vertical="center"/>
      <protection locked="0"/>
    </xf>
    <xf numFmtId="0" fontId="1" fillId="12" borderId="41" xfId="0" applyFont="1" applyFill="1" applyBorder="1" applyAlignment="1" applyProtection="1">
      <alignment horizontal="left" vertical="center"/>
      <protection locked="0"/>
    </xf>
    <xf numFmtId="44" fontId="12" fillId="8" borderId="72" xfId="1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textRotation="90" wrapText="1"/>
      <protection locked="0"/>
    </xf>
    <xf numFmtId="0" fontId="5" fillId="5" borderId="0" xfId="0" applyFont="1" applyFill="1" applyAlignment="1" applyProtection="1">
      <alignment horizontal="center"/>
      <protection locked="0"/>
    </xf>
    <xf numFmtId="0" fontId="23" fillId="5" borderId="0" xfId="0" applyFont="1" applyFill="1" applyAlignment="1" applyProtection="1">
      <alignment horizontal="center"/>
      <protection locked="0"/>
    </xf>
    <xf numFmtId="0" fontId="14" fillId="5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3" borderId="15" xfId="0" applyFont="1" applyFill="1" applyBorder="1" applyAlignment="1" applyProtection="1">
      <alignment horizontal="center" wrapText="1"/>
      <protection locked="0"/>
    </xf>
    <xf numFmtId="0" fontId="1" fillId="3" borderId="31" xfId="0" applyFont="1" applyFill="1" applyBorder="1" applyAlignment="1" applyProtection="1">
      <alignment horizont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4" fillId="12" borderId="16" xfId="0" applyFont="1" applyFill="1" applyBorder="1" applyAlignment="1" applyProtection="1">
      <alignment horizontal="left" vertical="top" wrapText="1"/>
      <protection locked="0"/>
    </xf>
    <xf numFmtId="0" fontId="5" fillId="0" borderId="19" xfId="0" applyFont="1" applyBorder="1" applyAlignment="1" applyProtection="1">
      <alignment horizontal="center" vertical="center" textRotation="90" wrapText="1"/>
      <protection locked="0"/>
    </xf>
    <xf numFmtId="0" fontId="5" fillId="0" borderId="6" xfId="0" applyFont="1" applyBorder="1" applyAlignment="1" applyProtection="1">
      <alignment horizontal="center" vertical="center" textRotation="90" wrapText="1"/>
      <protection locked="0"/>
    </xf>
    <xf numFmtId="0" fontId="1" fillId="12" borderId="15" xfId="0" applyFont="1" applyFill="1" applyBorder="1" applyAlignment="1" applyProtection="1">
      <alignment vertical="center" wrapText="1"/>
      <protection locked="0"/>
    </xf>
    <xf numFmtId="0" fontId="0" fillId="12" borderId="3" xfId="0" applyFill="1" applyBorder="1" applyAlignment="1" applyProtection="1">
      <alignment vertical="center" wrapText="1"/>
      <protection locked="0"/>
    </xf>
    <xf numFmtId="0" fontId="0" fillId="12" borderId="3" xfId="0" applyFill="1" applyBorder="1" applyAlignment="1" applyProtection="1">
      <alignment horizontal="left" vertical="top" wrapText="1"/>
      <protection locked="0"/>
    </xf>
    <xf numFmtId="0" fontId="5" fillId="0" borderId="65" xfId="0" applyFont="1" applyFill="1" applyBorder="1" applyAlignment="1" applyProtection="1">
      <alignment horizontal="center" vertical="center" textRotation="90" wrapText="1"/>
      <protection locked="0"/>
    </xf>
    <xf numFmtId="0" fontId="24" fillId="0" borderId="54" xfId="0" applyFont="1" applyBorder="1" applyAlignment="1" applyProtection="1">
      <alignment horizontal="center" vertical="center" textRotation="90" wrapText="1"/>
      <protection locked="0"/>
    </xf>
    <xf numFmtId="0" fontId="24" fillId="0" borderId="64" xfId="0" applyFont="1" applyBorder="1" applyAlignment="1" applyProtection="1">
      <alignment horizontal="center" vertical="center" textRotation="90" wrapText="1"/>
      <protection locked="0"/>
    </xf>
    <xf numFmtId="0" fontId="24" fillId="0" borderId="55" xfId="0" applyFont="1" applyBorder="1" applyAlignment="1" applyProtection="1">
      <alignment horizontal="center" vertical="center" textRotation="90" wrapText="1"/>
      <protection locked="0"/>
    </xf>
    <xf numFmtId="0" fontId="1" fillId="12" borderId="15" xfId="0" applyFont="1" applyFill="1" applyBorder="1" applyAlignment="1" applyProtection="1">
      <alignment horizontal="left" vertical="center" wrapText="1"/>
      <protection locked="0"/>
    </xf>
    <xf numFmtId="0" fontId="1" fillId="12" borderId="3" xfId="0" applyFont="1" applyFill="1" applyBorder="1" applyAlignment="1" applyProtection="1">
      <alignment horizontal="left" vertical="center" wrapText="1"/>
      <protection locked="0"/>
    </xf>
    <xf numFmtId="0" fontId="1" fillId="7" borderId="15" xfId="0" applyFont="1" applyFill="1" applyBorder="1" applyAlignment="1">
      <alignment horizontal="center" vertical="center" wrapText="1"/>
    </xf>
    <xf numFmtId="0" fontId="1" fillId="16" borderId="4" xfId="0" applyFont="1" applyFill="1" applyBorder="1" applyAlignment="1">
      <alignment horizontal="center" vertical="center" textRotation="90" wrapText="1"/>
    </xf>
    <xf numFmtId="0" fontId="0" fillId="16" borderId="6" xfId="0" applyFill="1" applyBorder="1" applyAlignment="1">
      <alignment horizontal="center" vertical="center" textRotation="90" wrapText="1"/>
    </xf>
    <xf numFmtId="0" fontId="0" fillId="16" borderId="7" xfId="0" applyFill="1" applyBorder="1" applyAlignment="1">
      <alignment horizontal="center" vertical="center" textRotation="90" wrapText="1"/>
    </xf>
    <xf numFmtId="0" fontId="1" fillId="5" borderId="15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16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textRotation="90" wrapText="1"/>
    </xf>
    <xf numFmtId="0" fontId="3" fillId="4" borderId="7" xfId="0" applyFont="1" applyFill="1" applyBorder="1" applyAlignment="1">
      <alignment horizontal="center" vertical="center" textRotation="90" wrapText="1"/>
    </xf>
    <xf numFmtId="0" fontId="1" fillId="15" borderId="4" xfId="0" applyFont="1" applyFill="1" applyBorder="1" applyAlignment="1">
      <alignment horizontal="center" vertical="center" textRotation="90" wrapText="1"/>
    </xf>
    <xf numFmtId="0" fontId="1" fillId="15" borderId="6" xfId="0" applyFont="1" applyFill="1" applyBorder="1" applyAlignment="1">
      <alignment horizontal="center" vertical="center" textRotation="90" wrapText="1"/>
    </xf>
    <xf numFmtId="0" fontId="1" fillId="15" borderId="7" xfId="0" applyFont="1" applyFill="1" applyBorder="1" applyAlignment="1">
      <alignment horizontal="center" vertical="center" textRotation="90" wrapText="1"/>
    </xf>
    <xf numFmtId="0" fontId="33" fillId="14" borderId="6" xfId="0" applyFont="1" applyFill="1" applyBorder="1" applyAlignment="1">
      <alignment horizontal="center" vertical="center" textRotation="90"/>
    </xf>
    <xf numFmtId="0" fontId="33" fillId="14" borderId="7" xfId="0" applyFont="1" applyFill="1" applyBorder="1" applyAlignment="1">
      <alignment horizontal="center" vertical="center" textRotation="90"/>
    </xf>
    <xf numFmtId="0" fontId="22" fillId="13" borderId="5" xfId="0" applyFont="1" applyFill="1" applyBorder="1" applyAlignment="1">
      <alignment horizontal="center" vertical="center" textRotation="90" wrapText="1"/>
    </xf>
    <xf numFmtId="0" fontId="22" fillId="13" borderId="6" xfId="0" applyFont="1" applyFill="1" applyBorder="1" applyAlignment="1">
      <alignment horizontal="center" vertical="center" textRotation="90" wrapText="1"/>
    </xf>
    <xf numFmtId="0" fontId="1" fillId="5" borderId="15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16" xfId="0" applyFont="1" applyFill="1" applyBorder="1" applyAlignment="1">
      <alignment horizontal="left" vertic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9" fillId="12" borderId="25" xfId="0" applyFont="1" applyFill="1" applyBorder="1" applyAlignment="1">
      <alignment horizontal="left" wrapText="1"/>
    </xf>
    <xf numFmtId="0" fontId="19" fillId="12" borderId="0" xfId="0" applyFont="1" applyFill="1" applyBorder="1" applyAlignment="1">
      <alignment horizontal="left" wrapText="1"/>
    </xf>
    <xf numFmtId="0" fontId="0" fillId="0" borderId="32" xfId="0" applyBorder="1" applyAlignment="1"/>
    <xf numFmtId="0" fontId="0" fillId="0" borderId="33" xfId="0" applyBorder="1" applyAlignment="1"/>
    <xf numFmtId="0" fontId="0" fillId="0" borderId="42" xfId="0" applyBorder="1" applyAlignment="1"/>
    <xf numFmtId="0" fontId="0" fillId="0" borderId="53" xfId="0" applyBorder="1" applyAlignment="1"/>
    <xf numFmtId="0" fontId="0" fillId="0" borderId="0" xfId="0" applyBorder="1" applyAlignment="1"/>
    <xf numFmtId="0" fontId="0" fillId="0" borderId="40" xfId="0" applyBorder="1" applyAlignment="1"/>
    <xf numFmtId="0" fontId="0" fillId="0" borderId="37" xfId="0" applyBorder="1" applyAlignment="1"/>
    <xf numFmtId="0" fontId="0" fillId="0" borderId="28" xfId="0" applyBorder="1" applyAlignment="1"/>
    <xf numFmtId="0" fontId="0" fillId="0" borderId="36" xfId="0" applyBorder="1" applyAlignment="1"/>
    <xf numFmtId="0" fontId="3" fillId="0" borderId="9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0" fontId="1" fillId="17" borderId="4" xfId="0" applyFont="1" applyFill="1" applyBorder="1" applyAlignment="1"/>
    <xf numFmtId="0" fontId="1" fillId="17" borderId="17" xfId="0" applyFont="1" applyFill="1" applyBorder="1" applyAlignment="1"/>
    <xf numFmtId="0" fontId="1" fillId="17" borderId="18" xfId="0" applyFont="1" applyFill="1" applyBorder="1" applyAlignment="1"/>
    <xf numFmtId="0" fontId="1" fillId="17" borderId="19" xfId="0" applyFont="1" applyFill="1" applyBorder="1" applyAlignment="1"/>
    <xf numFmtId="0" fontId="1" fillId="17" borderId="0" xfId="0" applyFont="1" applyFill="1" applyBorder="1" applyAlignment="1"/>
    <xf numFmtId="0" fontId="1" fillId="17" borderId="48" xfId="0" applyFont="1" applyFill="1" applyBorder="1" applyAlignment="1"/>
    <xf numFmtId="0" fontId="1" fillId="17" borderId="38" xfId="0" applyFont="1" applyFill="1" applyBorder="1" applyAlignment="1"/>
    <xf numFmtId="0" fontId="1" fillId="17" borderId="35" xfId="0" applyFont="1" applyFill="1" applyBorder="1" applyAlignment="1"/>
    <xf numFmtId="0" fontId="1" fillId="17" borderId="39" xfId="0" applyFont="1" applyFill="1" applyBorder="1" applyAlignment="1"/>
    <xf numFmtId="165" fontId="11" fillId="18" borderId="11" xfId="1" applyNumberFormat="1" applyFont="1" applyFill="1" applyBorder="1" applyAlignment="1">
      <alignment horizontal="right" vertical="center"/>
    </xf>
    <xf numFmtId="165" fontId="11" fillId="18" borderId="9" xfId="1" applyNumberFormat="1" applyFont="1" applyFill="1" applyBorder="1" applyAlignment="1">
      <alignment horizontal="right" vertical="center"/>
    </xf>
    <xf numFmtId="165" fontId="11" fillId="18" borderId="14" xfId="1" applyNumberFormat="1" applyFont="1" applyFill="1" applyBorder="1" applyAlignment="1">
      <alignment horizontal="right" vertical="center"/>
    </xf>
    <xf numFmtId="168" fontId="1" fillId="2" borderId="14" xfId="1" applyNumberFormat="1" applyFont="1" applyFill="1" applyBorder="1" applyAlignment="1" applyProtection="1">
      <alignment horizontal="center" vertical="center"/>
      <protection locked="0"/>
    </xf>
    <xf numFmtId="168" fontId="1" fillId="2" borderId="30" xfId="1" applyNumberFormat="1" applyFont="1" applyFill="1" applyBorder="1" applyAlignment="1" applyProtection="1">
      <alignment horizontal="center" vertical="center"/>
      <protection locked="0"/>
    </xf>
    <xf numFmtId="168" fontId="1" fillId="2" borderId="11" xfId="1" applyNumberFormat="1" applyFont="1" applyFill="1" applyBorder="1" applyAlignment="1" applyProtection="1">
      <alignment horizontal="center" vertical="center" wrapText="1"/>
      <protection locked="0"/>
    </xf>
    <xf numFmtId="168" fontId="1" fillId="2" borderId="66" xfId="1" applyNumberFormat="1" applyFont="1" applyFill="1" applyBorder="1" applyAlignment="1" applyProtection="1">
      <alignment horizontal="center" vertical="center" wrapText="1"/>
      <protection locked="0"/>
    </xf>
    <xf numFmtId="168" fontId="1" fillId="2" borderId="9" xfId="1" applyNumberFormat="1" applyFont="1" applyFill="1" applyBorder="1" applyAlignment="1" applyProtection="1">
      <alignment horizontal="center" vertical="center" wrapText="1"/>
      <protection locked="0"/>
    </xf>
    <xf numFmtId="168" fontId="1" fillId="2" borderId="60" xfId="1" applyNumberFormat="1" applyFont="1" applyFill="1" applyBorder="1" applyAlignment="1" applyProtection="1">
      <alignment horizontal="center" vertical="center" wrapText="1"/>
      <protection locked="0"/>
    </xf>
    <xf numFmtId="168" fontId="1" fillId="2" borderId="14" xfId="1" applyNumberFormat="1" applyFont="1" applyFill="1" applyBorder="1" applyAlignment="1" applyProtection="1">
      <alignment horizontal="center" vertical="center" wrapText="1"/>
      <protection locked="0"/>
    </xf>
    <xf numFmtId="168" fontId="1" fillId="2" borderId="61" xfId="1" applyNumberFormat="1" applyFont="1" applyFill="1" applyBorder="1" applyAlignment="1" applyProtection="1">
      <alignment horizontal="center" vertical="center" wrapText="1"/>
      <protection locked="0"/>
    </xf>
    <xf numFmtId="168" fontId="1" fillId="2" borderId="67" xfId="1" applyNumberFormat="1" applyFont="1" applyFill="1" applyBorder="1" applyAlignment="1" applyProtection="1">
      <alignment horizontal="center" vertical="center" wrapText="1"/>
      <protection locked="0"/>
    </xf>
    <xf numFmtId="168" fontId="1" fillId="2" borderId="68" xfId="1" applyNumberFormat="1" applyFont="1" applyFill="1" applyBorder="1" applyAlignment="1" applyProtection="1">
      <alignment horizontal="center" vertical="center" wrapText="1"/>
      <protection locked="0"/>
    </xf>
    <xf numFmtId="168" fontId="1" fillId="11" borderId="62" xfId="1" applyNumberFormat="1" applyFont="1" applyFill="1" applyBorder="1" applyAlignment="1" applyProtection="1">
      <alignment horizontal="center" vertical="center" wrapText="1"/>
      <protection locked="0"/>
    </xf>
    <xf numFmtId="168" fontId="1" fillId="2" borderId="47" xfId="1" applyNumberFormat="1" applyFont="1" applyFill="1" applyBorder="1" applyAlignment="1" applyProtection="1">
      <alignment horizontal="center" vertical="center" wrapText="1"/>
      <protection locked="0"/>
    </xf>
    <xf numFmtId="168" fontId="1" fillId="2" borderId="26" xfId="1" applyNumberFormat="1" applyFont="1" applyFill="1" applyBorder="1" applyAlignment="1" applyProtection="1">
      <alignment horizontal="center" vertical="center" wrapText="1"/>
      <protection locked="0"/>
    </xf>
    <xf numFmtId="168" fontId="1" fillId="11" borderId="69" xfId="1" applyNumberFormat="1" applyFont="1" applyFill="1" applyBorder="1" applyAlignment="1" applyProtection="1">
      <alignment horizontal="center" vertical="center" wrapText="1"/>
      <protection locked="0"/>
    </xf>
    <xf numFmtId="168" fontId="1" fillId="11" borderId="46" xfId="1" applyNumberFormat="1" applyFont="1" applyFill="1" applyBorder="1" applyAlignment="1" applyProtection="1">
      <alignment horizontal="center" vertical="center" wrapText="1"/>
      <protection locked="0"/>
    </xf>
    <xf numFmtId="168" fontId="1" fillId="11" borderId="11" xfId="1" applyNumberFormat="1" applyFont="1" applyFill="1" applyBorder="1" applyAlignment="1" applyProtection="1">
      <alignment horizontal="center" vertical="center" wrapText="1"/>
      <protection locked="0"/>
    </xf>
    <xf numFmtId="167" fontId="1" fillId="11" borderId="14" xfId="1" applyNumberFormat="1" applyFont="1" applyFill="1" applyBorder="1" applyAlignment="1" applyProtection="1">
      <alignment horizontal="center" vertical="center" wrapText="1"/>
      <protection locked="0"/>
    </xf>
    <xf numFmtId="168" fontId="1" fillId="11" borderId="9" xfId="1" applyNumberFormat="1" applyFont="1" applyFill="1" applyBorder="1" applyAlignment="1" applyProtection="1">
      <alignment horizontal="center" vertical="center" wrapText="1"/>
      <protection locked="0"/>
    </xf>
    <xf numFmtId="168" fontId="1" fillId="11" borderId="14" xfId="1" applyNumberFormat="1" applyFont="1" applyFill="1" applyBorder="1" applyAlignment="1" applyProtection="1">
      <alignment horizontal="center" vertical="center" wrapText="1"/>
      <protection locked="0"/>
    </xf>
    <xf numFmtId="168" fontId="1" fillId="11" borderId="10" xfId="1" applyNumberFormat="1" applyFont="1" applyFill="1" applyBorder="1" applyAlignment="1" applyProtection="1">
      <alignment horizontal="center" vertical="center" wrapText="1"/>
      <protection locked="0"/>
    </xf>
    <xf numFmtId="168" fontId="1" fillId="2" borderId="10" xfId="1" applyNumberFormat="1" applyFont="1" applyFill="1" applyBorder="1" applyAlignment="1" applyProtection="1">
      <alignment horizontal="center" vertical="center" wrapText="1"/>
      <protection locked="0"/>
    </xf>
    <xf numFmtId="168" fontId="1" fillId="2" borderId="13" xfId="1" applyNumberFormat="1" applyFont="1" applyFill="1" applyBorder="1" applyAlignment="1" applyProtection="1">
      <alignment horizontal="center" vertical="center"/>
      <protection locked="0"/>
    </xf>
    <xf numFmtId="168" fontId="1" fillId="2" borderId="71" xfId="1" applyNumberFormat="1" applyFont="1" applyFill="1" applyBorder="1" applyAlignment="1" applyProtection="1">
      <alignment horizontal="center" vertical="center"/>
      <protection locked="0"/>
    </xf>
    <xf numFmtId="168" fontId="1" fillId="2" borderId="9" xfId="1" applyNumberFormat="1" applyFont="1" applyFill="1" applyBorder="1" applyAlignment="1" applyProtection="1">
      <alignment horizontal="center" vertical="center"/>
      <protection locked="0"/>
    </xf>
    <xf numFmtId="168" fontId="1" fillId="2" borderId="60" xfId="1" applyNumberFormat="1" applyFont="1" applyFill="1" applyBorder="1" applyAlignment="1" applyProtection="1">
      <alignment horizontal="center" vertical="center"/>
      <protection locked="0"/>
    </xf>
    <xf numFmtId="168" fontId="1" fillId="2" borderId="10" xfId="1" applyNumberFormat="1" applyFont="1" applyFill="1" applyBorder="1" applyAlignment="1" applyProtection="1">
      <alignment horizontal="center" vertical="center"/>
      <protection locked="0"/>
    </xf>
    <xf numFmtId="168" fontId="1" fillId="2" borderId="61" xfId="1" applyNumberFormat="1" applyFont="1" applyFill="1" applyBorder="1" applyAlignment="1" applyProtection="1">
      <alignment horizontal="center" vertical="center"/>
      <protection locked="0"/>
    </xf>
    <xf numFmtId="168" fontId="1" fillId="2" borderId="12" xfId="1" applyNumberFormat="1" applyFont="1" applyFill="1" applyBorder="1" applyAlignment="1" applyProtection="1">
      <alignment horizontal="center" vertical="center"/>
      <protection locked="0"/>
    </xf>
    <xf numFmtId="168" fontId="1" fillId="2" borderId="66" xfId="1" applyNumberFormat="1" applyFont="1" applyFill="1" applyBorder="1" applyAlignment="1" applyProtection="1">
      <alignment horizontal="center" vertical="center"/>
      <protection locked="0"/>
    </xf>
    <xf numFmtId="168" fontId="1" fillId="2" borderId="73" xfId="1" applyNumberFormat="1" applyFont="1" applyFill="1" applyBorder="1" applyAlignment="1" applyProtection="1">
      <alignment horizontal="center" vertical="center"/>
      <protection locked="0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3</xdr:row>
      <xdr:rowOff>95250</xdr:rowOff>
    </xdr:from>
    <xdr:to>
      <xdr:col>2</xdr:col>
      <xdr:colOff>1038225</xdr:colOff>
      <xdr:row>3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2971800" y="714375"/>
          <a:ext cx="8096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81"/>
  <sheetViews>
    <sheetView tabSelected="1" zoomScale="70" zoomScaleNormal="70" workbookViewId="0">
      <selection sqref="A1:I1"/>
    </sheetView>
  </sheetViews>
  <sheetFormatPr defaultRowHeight="12.5" x14ac:dyDescent="0.25"/>
  <cols>
    <col min="1" max="1" width="68.453125" customWidth="1"/>
    <col min="2" max="2" width="15.26953125" customWidth="1"/>
    <col min="3" max="3" width="28" customWidth="1"/>
    <col min="4" max="4" width="19" customWidth="1"/>
    <col min="5" max="9" width="15" style="1" bestFit="1" customWidth="1"/>
  </cols>
  <sheetData>
    <row r="1" spans="1:12" ht="44.25" customHeight="1" x14ac:dyDescent="0.5">
      <c r="A1" s="352" t="s">
        <v>173</v>
      </c>
      <c r="B1" s="353"/>
      <c r="C1" s="353"/>
      <c r="D1" s="353"/>
      <c r="E1" s="353"/>
      <c r="F1" s="353"/>
      <c r="G1" s="353"/>
      <c r="H1" s="353"/>
      <c r="I1" s="353"/>
    </row>
    <row r="2" spans="1:12" ht="34.5" customHeight="1" thickBot="1" x14ac:dyDescent="0.45">
      <c r="A2" s="24" t="s">
        <v>0</v>
      </c>
      <c r="B2" s="18"/>
      <c r="C2" s="18"/>
      <c r="D2" s="18"/>
      <c r="E2" s="18"/>
      <c r="F2" s="18"/>
      <c r="G2" s="18"/>
      <c r="H2" s="18"/>
      <c r="I2" s="18"/>
    </row>
    <row r="3" spans="1:12" ht="30" customHeight="1" thickBot="1" x14ac:dyDescent="0.35">
      <c r="A3" s="20" t="s">
        <v>1</v>
      </c>
      <c r="B3" s="354" t="s">
        <v>2</v>
      </c>
      <c r="C3" s="355"/>
      <c r="D3" s="6" t="s">
        <v>174</v>
      </c>
      <c r="E3" s="5" t="s">
        <v>3</v>
      </c>
      <c r="F3" s="5" t="s">
        <v>4</v>
      </c>
      <c r="G3" s="5" t="s">
        <v>5</v>
      </c>
      <c r="H3" s="5" t="s">
        <v>6</v>
      </c>
      <c r="I3" s="17" t="s">
        <v>7</v>
      </c>
    </row>
    <row r="4" spans="1:12" ht="48.75" customHeight="1" thickBot="1" x14ac:dyDescent="0.35">
      <c r="A4" s="19" t="s">
        <v>8</v>
      </c>
      <c r="B4" s="356" t="s">
        <v>9</v>
      </c>
      <c r="C4" s="338"/>
      <c r="D4" s="357"/>
      <c r="E4" s="361" t="s">
        <v>175</v>
      </c>
      <c r="F4" s="362"/>
      <c r="G4" s="362"/>
      <c r="H4" s="362"/>
      <c r="I4" s="363"/>
    </row>
    <row r="5" spans="1:12" ht="18" customHeight="1" thickBot="1" x14ac:dyDescent="0.35">
      <c r="A5" s="45" t="s">
        <v>10</v>
      </c>
      <c r="C5" s="320" t="s">
        <v>176</v>
      </c>
      <c r="D5" s="321"/>
      <c r="E5" s="322" t="s">
        <v>11</v>
      </c>
      <c r="F5" s="323"/>
      <c r="G5" s="323"/>
      <c r="H5" s="323"/>
      <c r="I5" s="324"/>
      <c r="J5" s="2"/>
    </row>
    <row r="6" spans="1:12" ht="48" customHeight="1" x14ac:dyDescent="0.25">
      <c r="A6" s="349" t="s">
        <v>12</v>
      </c>
      <c r="B6" s="318" t="s">
        <v>13</v>
      </c>
      <c r="C6" s="330" t="s">
        <v>153</v>
      </c>
      <c r="D6" s="332">
        <v>1</v>
      </c>
      <c r="E6" s="334"/>
      <c r="F6" s="328"/>
      <c r="G6" s="328"/>
      <c r="H6" s="328"/>
      <c r="I6" s="329"/>
      <c r="J6" s="272"/>
    </row>
    <row r="7" spans="1:12" ht="107.25" customHeight="1" thickBot="1" x14ac:dyDescent="0.3">
      <c r="A7" s="351"/>
      <c r="B7" s="319"/>
      <c r="C7" s="331"/>
      <c r="D7" s="333"/>
      <c r="E7" s="334"/>
      <c r="F7" s="328"/>
      <c r="G7" s="328"/>
      <c r="H7" s="328"/>
      <c r="I7" s="329"/>
      <c r="J7" s="272"/>
    </row>
    <row r="8" spans="1:12" ht="18" customHeight="1" thickBot="1" x14ac:dyDescent="0.35">
      <c r="A8" s="45" t="s">
        <v>10</v>
      </c>
      <c r="C8" s="320" t="s">
        <v>14</v>
      </c>
      <c r="D8" s="321"/>
      <c r="E8" s="337" t="s">
        <v>11</v>
      </c>
      <c r="F8" s="338"/>
      <c r="G8" s="338"/>
      <c r="H8" s="338"/>
      <c r="I8" s="339"/>
      <c r="J8" s="2"/>
    </row>
    <row r="9" spans="1:12" ht="39.75" customHeight="1" x14ac:dyDescent="0.25">
      <c r="A9" s="349" t="s">
        <v>15</v>
      </c>
      <c r="B9" s="368" t="s">
        <v>16</v>
      </c>
      <c r="C9" s="165" t="s">
        <v>142</v>
      </c>
      <c r="D9" s="171">
        <v>1</v>
      </c>
      <c r="E9" s="50"/>
      <c r="F9" s="50"/>
      <c r="G9" s="50"/>
      <c r="H9" s="50"/>
      <c r="I9" s="292"/>
      <c r="J9" s="2"/>
    </row>
    <row r="10" spans="1:12" ht="38.25" customHeight="1" x14ac:dyDescent="0.25">
      <c r="A10" s="350"/>
      <c r="B10" s="369"/>
      <c r="C10" s="32" t="s">
        <v>143</v>
      </c>
      <c r="D10" s="44">
        <v>1</v>
      </c>
      <c r="E10" s="7"/>
      <c r="F10" s="7"/>
      <c r="G10" s="7"/>
      <c r="H10" s="7"/>
      <c r="I10" s="293"/>
      <c r="J10" s="2"/>
    </row>
    <row r="11" spans="1:12" ht="77.25" customHeight="1" thickBot="1" x14ac:dyDescent="0.3">
      <c r="A11" s="351"/>
      <c r="B11" s="369"/>
      <c r="C11" s="33" t="s">
        <v>144</v>
      </c>
      <c r="D11" s="51">
        <v>1</v>
      </c>
      <c r="E11" s="30"/>
      <c r="F11" s="30"/>
      <c r="G11" s="30"/>
      <c r="H11" s="30"/>
      <c r="I11" s="294"/>
      <c r="J11" s="2"/>
    </row>
    <row r="12" spans="1:12" ht="40.5" customHeight="1" x14ac:dyDescent="0.25">
      <c r="A12" s="349" t="s">
        <v>152</v>
      </c>
      <c r="B12" s="369"/>
      <c r="C12" s="46" t="s">
        <v>17</v>
      </c>
      <c r="D12" s="49">
        <v>3</v>
      </c>
      <c r="E12" s="50"/>
      <c r="F12" s="50"/>
      <c r="G12" s="50"/>
      <c r="H12" s="50"/>
      <c r="I12" s="295"/>
      <c r="J12" s="2"/>
      <c r="L12" s="22"/>
    </row>
    <row r="13" spans="1:12" ht="38.25" customHeight="1" x14ac:dyDescent="0.25">
      <c r="A13" s="350"/>
      <c r="B13" s="369"/>
      <c r="C13" s="32" t="s">
        <v>18</v>
      </c>
      <c r="D13" s="15">
        <v>3</v>
      </c>
      <c r="E13" s="7"/>
      <c r="F13" s="7"/>
      <c r="G13" s="7"/>
      <c r="H13" s="7"/>
      <c r="I13" s="293"/>
      <c r="J13" s="2"/>
    </row>
    <row r="14" spans="1:12" ht="63.75" customHeight="1" thickBot="1" x14ac:dyDescent="0.3">
      <c r="A14" s="351"/>
      <c r="B14" s="369"/>
      <c r="C14" s="33" t="s">
        <v>19</v>
      </c>
      <c r="D14" s="29">
        <v>3</v>
      </c>
      <c r="E14" s="30"/>
      <c r="F14" s="30"/>
      <c r="G14" s="30"/>
      <c r="H14" s="30"/>
      <c r="I14" s="294"/>
      <c r="J14" s="2"/>
    </row>
    <row r="15" spans="1:12" ht="43.5" customHeight="1" thickBot="1" x14ac:dyDescent="0.35">
      <c r="A15" s="47" t="s">
        <v>10</v>
      </c>
      <c r="B15" s="369"/>
      <c r="C15" s="345" t="s">
        <v>20</v>
      </c>
      <c r="D15" s="358"/>
      <c r="E15" s="325" t="s">
        <v>11</v>
      </c>
      <c r="F15" s="326"/>
      <c r="G15" s="326"/>
      <c r="H15" s="326"/>
      <c r="I15" s="327"/>
      <c r="J15" s="2"/>
    </row>
    <row r="16" spans="1:12" ht="38.25" customHeight="1" x14ac:dyDescent="0.25">
      <c r="A16" s="349" t="s">
        <v>21</v>
      </c>
      <c r="B16" s="369"/>
      <c r="C16" s="46" t="s">
        <v>22</v>
      </c>
      <c r="D16" s="52">
        <v>1</v>
      </c>
      <c r="E16" s="50"/>
      <c r="F16" s="50"/>
      <c r="G16" s="50"/>
      <c r="H16" s="50"/>
      <c r="I16" s="292"/>
      <c r="J16" s="2"/>
    </row>
    <row r="17" spans="1:10" ht="38.25" customHeight="1" x14ac:dyDescent="0.25">
      <c r="A17" s="350"/>
      <c r="B17" s="369"/>
      <c r="C17" s="32" t="s">
        <v>23</v>
      </c>
      <c r="D17" s="23">
        <v>1</v>
      </c>
      <c r="E17" s="7"/>
      <c r="F17" s="7"/>
      <c r="G17" s="7"/>
      <c r="H17" s="7"/>
      <c r="I17" s="293"/>
      <c r="J17" s="2"/>
    </row>
    <row r="18" spans="1:10" ht="77.25" customHeight="1" thickBot="1" x14ac:dyDescent="0.3">
      <c r="A18" s="351"/>
      <c r="B18" s="369"/>
      <c r="C18" s="33" t="s">
        <v>24</v>
      </c>
      <c r="D18" s="53">
        <v>1</v>
      </c>
      <c r="E18" s="30"/>
      <c r="F18" s="30"/>
      <c r="G18" s="30"/>
      <c r="H18" s="30"/>
      <c r="I18" s="294"/>
      <c r="J18" s="2"/>
    </row>
    <row r="19" spans="1:10" ht="42.75" customHeight="1" x14ac:dyDescent="0.25">
      <c r="A19" s="365" t="s">
        <v>29</v>
      </c>
      <c r="B19" s="369"/>
      <c r="C19" s="46" t="s">
        <v>30</v>
      </c>
      <c r="D19" s="52">
        <v>1</v>
      </c>
      <c r="E19" s="50"/>
      <c r="F19" s="50"/>
      <c r="G19" s="50"/>
      <c r="H19" s="50"/>
      <c r="I19" s="295"/>
      <c r="J19" s="2"/>
    </row>
    <row r="20" spans="1:10" ht="42.75" customHeight="1" x14ac:dyDescent="0.25">
      <c r="A20" s="366"/>
      <c r="B20" s="369"/>
      <c r="C20" s="32" t="s">
        <v>31</v>
      </c>
      <c r="D20" s="23">
        <v>1</v>
      </c>
      <c r="E20" s="7"/>
      <c r="F20" s="7"/>
      <c r="G20" s="7"/>
      <c r="H20" s="7"/>
      <c r="I20" s="293"/>
      <c r="J20" s="2"/>
    </row>
    <row r="21" spans="1:10" ht="65.25" customHeight="1" thickBot="1" x14ac:dyDescent="0.3">
      <c r="A21" s="367"/>
      <c r="B21" s="369"/>
      <c r="C21" s="33" t="s">
        <v>32</v>
      </c>
      <c r="D21" s="53">
        <v>1</v>
      </c>
      <c r="E21" s="30"/>
      <c r="F21" s="30"/>
      <c r="G21" s="30"/>
      <c r="H21" s="30"/>
      <c r="I21" s="294"/>
      <c r="J21" s="2"/>
    </row>
    <row r="22" spans="1:10" ht="38.25" customHeight="1" x14ac:dyDescent="0.25">
      <c r="A22" s="365" t="s">
        <v>25</v>
      </c>
      <c r="B22" s="369"/>
      <c r="C22" s="46" t="s">
        <v>26</v>
      </c>
      <c r="D22" s="52">
        <v>1</v>
      </c>
      <c r="E22" s="50"/>
      <c r="F22" s="50"/>
      <c r="G22" s="50"/>
      <c r="H22" s="50"/>
      <c r="I22" s="295"/>
      <c r="J22" s="2"/>
    </row>
    <row r="23" spans="1:10" ht="38.25" customHeight="1" x14ac:dyDescent="0.25">
      <c r="A23" s="366"/>
      <c r="B23" s="369"/>
      <c r="C23" s="32" t="s">
        <v>27</v>
      </c>
      <c r="D23" s="23">
        <v>1</v>
      </c>
      <c r="E23" s="7"/>
      <c r="F23" s="7"/>
      <c r="G23" s="7"/>
      <c r="H23" s="7"/>
      <c r="I23" s="293"/>
      <c r="J23" s="2"/>
    </row>
    <row r="24" spans="1:10" ht="77.25" customHeight="1" thickBot="1" x14ac:dyDescent="0.3">
      <c r="A24" s="367"/>
      <c r="B24" s="369"/>
      <c r="C24" s="33" t="s">
        <v>28</v>
      </c>
      <c r="D24" s="53">
        <v>1</v>
      </c>
      <c r="E24" s="30"/>
      <c r="F24" s="30"/>
      <c r="G24" s="30"/>
      <c r="H24" s="30"/>
      <c r="I24" s="294"/>
      <c r="J24" s="2"/>
    </row>
    <row r="25" spans="1:10" ht="27.75" customHeight="1" thickBot="1" x14ac:dyDescent="0.35">
      <c r="A25" s="47" t="s">
        <v>10</v>
      </c>
      <c r="B25" s="369"/>
      <c r="C25" s="345" t="s">
        <v>33</v>
      </c>
      <c r="D25" s="358"/>
      <c r="E25" s="325" t="s">
        <v>11</v>
      </c>
      <c r="F25" s="326"/>
      <c r="G25" s="326"/>
      <c r="H25" s="326"/>
      <c r="I25" s="327"/>
    </row>
    <row r="26" spans="1:10" ht="63.75" customHeight="1" x14ac:dyDescent="0.25">
      <c r="A26" s="349" t="s">
        <v>34</v>
      </c>
      <c r="B26" s="369"/>
      <c r="C26" s="54" t="s">
        <v>35</v>
      </c>
      <c r="D26" s="55">
        <v>2</v>
      </c>
      <c r="E26" s="56"/>
      <c r="F26" s="57"/>
      <c r="G26" s="57"/>
      <c r="H26" s="57"/>
      <c r="I26" s="297"/>
    </row>
    <row r="27" spans="1:10" ht="63.75" customHeight="1" x14ac:dyDescent="0.25">
      <c r="A27" s="350"/>
      <c r="B27" s="369"/>
      <c r="C27" s="38" t="s">
        <v>36</v>
      </c>
      <c r="D27" s="151">
        <v>2</v>
      </c>
      <c r="E27" s="40"/>
      <c r="F27" s="39"/>
      <c r="G27" s="39"/>
      <c r="H27" s="39"/>
      <c r="I27" s="298"/>
    </row>
    <row r="28" spans="1:10" ht="106.5" customHeight="1" thickBot="1" x14ac:dyDescent="0.3">
      <c r="A28" s="351"/>
      <c r="B28" s="369"/>
      <c r="C28" s="59" t="s">
        <v>145</v>
      </c>
      <c r="D28" s="60">
        <v>2</v>
      </c>
      <c r="E28" s="61"/>
      <c r="F28" s="62"/>
      <c r="G28" s="62"/>
      <c r="H28" s="62"/>
      <c r="I28" s="299"/>
    </row>
    <row r="29" spans="1:10" ht="38.25" customHeight="1" x14ac:dyDescent="0.25">
      <c r="A29" s="349" t="s">
        <v>37</v>
      </c>
      <c r="B29" s="369"/>
      <c r="C29" s="54" t="s">
        <v>38</v>
      </c>
      <c r="D29" s="49">
        <v>2</v>
      </c>
      <c r="E29" s="58"/>
      <c r="F29" s="58"/>
      <c r="G29" s="58"/>
      <c r="H29" s="58"/>
      <c r="I29" s="300"/>
    </row>
    <row r="30" spans="1:10" ht="38.25" customHeight="1" x14ac:dyDescent="0.25">
      <c r="A30" s="350"/>
      <c r="B30" s="369"/>
      <c r="C30" s="38" t="s">
        <v>39</v>
      </c>
      <c r="D30" s="41">
        <v>2</v>
      </c>
      <c r="E30" s="21"/>
      <c r="F30" s="21"/>
      <c r="G30" s="21"/>
      <c r="H30" s="21"/>
      <c r="I30" s="301"/>
    </row>
    <row r="31" spans="1:10" ht="67.5" customHeight="1" thickBot="1" x14ac:dyDescent="0.3">
      <c r="A31" s="351"/>
      <c r="B31" s="370"/>
      <c r="C31" s="59" t="s">
        <v>146</v>
      </c>
      <c r="D31" s="29">
        <v>2</v>
      </c>
      <c r="E31" s="30"/>
      <c r="F31" s="30"/>
      <c r="G31" s="30"/>
      <c r="H31" s="30"/>
      <c r="I31" s="294"/>
    </row>
    <row r="32" spans="1:10" ht="24.75" customHeight="1" thickBot="1" x14ac:dyDescent="0.35">
      <c r="A32" s="47" t="s">
        <v>10</v>
      </c>
      <c r="B32" s="169"/>
      <c r="C32" s="359" t="s">
        <v>40</v>
      </c>
      <c r="D32" s="360"/>
      <c r="E32" s="325" t="s">
        <v>11</v>
      </c>
      <c r="F32" s="326"/>
      <c r="G32" s="326"/>
      <c r="H32" s="326"/>
      <c r="I32" s="327"/>
    </row>
    <row r="33" spans="1:9" ht="95.25" customHeight="1" x14ac:dyDescent="0.25">
      <c r="A33" s="349" t="s">
        <v>155</v>
      </c>
      <c r="B33" s="318" t="s">
        <v>41</v>
      </c>
      <c r="C33" s="204" t="s">
        <v>81</v>
      </c>
      <c r="D33" s="182">
        <v>1</v>
      </c>
      <c r="E33" s="176"/>
      <c r="F33" s="176"/>
      <c r="G33" s="176"/>
      <c r="H33" s="176"/>
      <c r="I33" s="296"/>
    </row>
    <row r="34" spans="1:9" ht="42" customHeight="1" x14ac:dyDescent="0.25">
      <c r="A34" s="350"/>
      <c r="B34" s="364"/>
      <c r="C34" s="205" t="s">
        <v>82</v>
      </c>
      <c r="D34" s="34">
        <v>1</v>
      </c>
      <c r="E34" s="181"/>
      <c r="F34" s="181"/>
      <c r="G34" s="181"/>
      <c r="H34" s="181"/>
      <c r="I34" s="303"/>
    </row>
    <row r="35" spans="1:9" ht="51.75" customHeight="1" thickBot="1" x14ac:dyDescent="0.3">
      <c r="A35" s="351"/>
      <c r="B35" s="364"/>
      <c r="C35" s="204" t="s">
        <v>83</v>
      </c>
      <c r="D35" s="194">
        <v>1</v>
      </c>
      <c r="E35" s="16"/>
      <c r="F35" s="16"/>
      <c r="G35" s="16"/>
      <c r="H35" s="16"/>
      <c r="I35" s="304"/>
    </row>
    <row r="36" spans="1:9" ht="27.75" customHeight="1" thickBot="1" x14ac:dyDescent="0.35">
      <c r="A36" s="47" t="s">
        <v>10</v>
      </c>
      <c r="B36" s="364"/>
      <c r="C36" s="345" t="s">
        <v>147</v>
      </c>
      <c r="D36" s="346"/>
      <c r="E36" s="325" t="s">
        <v>11</v>
      </c>
      <c r="F36" s="338"/>
      <c r="G36" s="338"/>
      <c r="H36" s="338"/>
      <c r="I36" s="339"/>
    </row>
    <row r="37" spans="1:9" ht="91.5" customHeight="1" x14ac:dyDescent="0.25">
      <c r="A37" s="349" t="s">
        <v>154</v>
      </c>
      <c r="B37" s="364"/>
      <c r="C37" s="92" t="s">
        <v>85</v>
      </c>
      <c r="D37" s="63">
        <v>1</v>
      </c>
      <c r="E37" s="176"/>
      <c r="F37" s="176"/>
      <c r="G37" s="176"/>
      <c r="H37" s="176"/>
      <c r="I37" s="296"/>
    </row>
    <row r="38" spans="1:9" ht="53.25" customHeight="1" x14ac:dyDescent="0.3">
      <c r="A38" s="350"/>
      <c r="B38" s="364"/>
      <c r="C38" s="206" t="s">
        <v>86</v>
      </c>
      <c r="D38" s="34">
        <v>1</v>
      </c>
      <c r="E38" s="181"/>
      <c r="F38" s="181"/>
      <c r="G38" s="181"/>
      <c r="H38" s="181"/>
      <c r="I38" s="303"/>
    </row>
    <row r="39" spans="1:9" ht="117.75" customHeight="1" thickBot="1" x14ac:dyDescent="0.3">
      <c r="A39" s="351"/>
      <c r="B39" s="364"/>
      <c r="C39" s="92" t="s">
        <v>87</v>
      </c>
      <c r="D39" s="64">
        <v>1</v>
      </c>
      <c r="E39" s="16"/>
      <c r="F39" s="16"/>
      <c r="G39" s="16"/>
      <c r="H39" s="16"/>
      <c r="I39" s="304"/>
    </row>
    <row r="40" spans="1:9" ht="28.5" customHeight="1" thickBot="1" x14ac:dyDescent="0.35">
      <c r="A40" s="47" t="s">
        <v>10</v>
      </c>
      <c r="B40" s="364"/>
      <c r="C40" s="345" t="s">
        <v>42</v>
      </c>
      <c r="D40" s="346"/>
      <c r="E40" s="325" t="s">
        <v>11</v>
      </c>
      <c r="F40" s="338"/>
      <c r="G40" s="338"/>
      <c r="H40" s="338"/>
      <c r="I40" s="339"/>
    </row>
    <row r="41" spans="1:9" ht="52" thickBot="1" x14ac:dyDescent="0.3">
      <c r="A41" s="349" t="s">
        <v>43</v>
      </c>
      <c r="B41" s="364"/>
      <c r="C41" s="204" t="s">
        <v>88</v>
      </c>
      <c r="D41" s="63">
        <v>1</v>
      </c>
      <c r="E41" s="106"/>
      <c r="F41" s="103"/>
      <c r="G41" s="108"/>
      <c r="H41" s="103"/>
      <c r="I41" s="307"/>
    </row>
    <row r="42" spans="1:9" ht="39" thickBot="1" x14ac:dyDescent="0.3">
      <c r="A42" s="350"/>
      <c r="B42" s="364"/>
      <c r="C42" s="204" t="s">
        <v>89</v>
      </c>
      <c r="D42" s="34">
        <v>1</v>
      </c>
      <c r="E42" s="107"/>
      <c r="F42" s="104"/>
      <c r="G42" s="109"/>
      <c r="H42" s="104"/>
      <c r="I42" s="307"/>
    </row>
    <row r="43" spans="1:9" ht="39" thickBot="1" x14ac:dyDescent="0.3">
      <c r="A43" s="350"/>
      <c r="B43" s="364"/>
      <c r="C43" s="204" t="s">
        <v>90</v>
      </c>
      <c r="D43" s="34">
        <v>1</v>
      </c>
      <c r="E43" s="107"/>
      <c r="F43" s="104"/>
      <c r="G43" s="109"/>
      <c r="H43" s="104"/>
      <c r="I43" s="307"/>
    </row>
    <row r="44" spans="1:9" ht="39" thickBot="1" x14ac:dyDescent="0.3">
      <c r="A44" s="351"/>
      <c r="B44" s="364"/>
      <c r="C44" s="204" t="s">
        <v>91</v>
      </c>
      <c r="D44" s="207">
        <v>1</v>
      </c>
      <c r="E44" s="107"/>
      <c r="F44" s="105"/>
      <c r="G44" s="109"/>
      <c r="H44" s="105"/>
      <c r="I44" s="307"/>
    </row>
    <row r="45" spans="1:9" ht="26" thickBot="1" x14ac:dyDescent="0.3">
      <c r="A45" s="349" t="s">
        <v>44</v>
      </c>
      <c r="B45" s="364"/>
      <c r="C45" s="204" t="s">
        <v>92</v>
      </c>
      <c r="D45" s="34">
        <v>1</v>
      </c>
      <c r="E45" s="103"/>
      <c r="F45" s="108"/>
      <c r="G45" s="103"/>
      <c r="H45" s="108"/>
      <c r="I45" s="308"/>
    </row>
    <row r="46" spans="1:9" ht="26" thickBot="1" x14ac:dyDescent="0.3">
      <c r="A46" s="350"/>
      <c r="B46" s="364"/>
      <c r="C46" s="204" t="s">
        <v>93</v>
      </c>
      <c r="D46" s="34">
        <v>1</v>
      </c>
      <c r="E46" s="104"/>
      <c r="F46" s="109"/>
      <c r="G46" s="104"/>
      <c r="H46" s="109"/>
      <c r="I46" s="309"/>
    </row>
    <row r="47" spans="1:9" ht="53" thickBot="1" x14ac:dyDescent="0.3">
      <c r="A47" s="351"/>
      <c r="B47" s="364"/>
      <c r="C47" s="204" t="s">
        <v>94</v>
      </c>
      <c r="D47" s="64">
        <v>1</v>
      </c>
      <c r="E47" s="105"/>
      <c r="F47" s="109"/>
      <c r="G47" s="105"/>
      <c r="H47" s="109"/>
      <c r="I47" s="310"/>
    </row>
    <row r="48" spans="1:9" ht="13.5" thickBot="1" x14ac:dyDescent="0.35">
      <c r="A48" s="47" t="s">
        <v>10</v>
      </c>
      <c r="B48" s="364"/>
      <c r="C48" s="345" t="s">
        <v>45</v>
      </c>
      <c r="D48" s="371"/>
      <c r="E48" s="325" t="s">
        <v>11</v>
      </c>
      <c r="F48" s="338"/>
      <c r="G48" s="338"/>
      <c r="H48" s="338"/>
      <c r="I48" s="339"/>
    </row>
    <row r="49" spans="1:9" ht="88.5" x14ac:dyDescent="0.25">
      <c r="A49" s="349" t="s">
        <v>46</v>
      </c>
      <c r="B49" s="364"/>
      <c r="C49" s="92" t="s">
        <v>165</v>
      </c>
      <c r="D49" s="63">
        <v>1</v>
      </c>
      <c r="E49" s="191"/>
      <c r="F49" s="192"/>
      <c r="G49" s="191"/>
      <c r="H49" s="192"/>
      <c r="I49" s="305"/>
    </row>
    <row r="50" spans="1:9" ht="88.5" x14ac:dyDescent="0.25">
      <c r="A50" s="350"/>
      <c r="B50" s="364"/>
      <c r="C50" s="92" t="s">
        <v>96</v>
      </c>
      <c r="D50" s="34">
        <v>1</v>
      </c>
      <c r="E50" s="111"/>
      <c r="F50" s="193"/>
      <c r="G50" s="111"/>
      <c r="H50" s="193"/>
      <c r="I50" s="306"/>
    </row>
    <row r="51" spans="1:9" ht="114.75" customHeight="1" x14ac:dyDescent="0.25">
      <c r="A51" s="350"/>
      <c r="B51" s="364"/>
      <c r="C51" s="92" t="s">
        <v>97</v>
      </c>
      <c r="D51" s="34">
        <v>1</v>
      </c>
      <c r="E51" s="111"/>
      <c r="F51" s="193"/>
      <c r="G51" s="111"/>
      <c r="H51" s="193"/>
      <c r="I51" s="306"/>
    </row>
    <row r="52" spans="1:9" ht="107.25" customHeight="1" thickBot="1" x14ac:dyDescent="0.3">
      <c r="A52" s="351"/>
      <c r="B52" s="364"/>
      <c r="C52" s="92" t="s">
        <v>98</v>
      </c>
      <c r="D52" s="64">
        <v>1</v>
      </c>
      <c r="E52" s="108"/>
      <c r="F52" s="110"/>
      <c r="G52" s="108"/>
      <c r="H52" s="110"/>
      <c r="I52" s="302"/>
    </row>
    <row r="53" spans="1:9" ht="13.5" thickBot="1" x14ac:dyDescent="0.35">
      <c r="A53" s="47" t="s">
        <v>10</v>
      </c>
      <c r="B53" s="364"/>
      <c r="C53" s="335" t="s">
        <v>148</v>
      </c>
      <c r="D53" s="344"/>
      <c r="E53" s="337" t="s">
        <v>11</v>
      </c>
      <c r="F53" s="326"/>
      <c r="G53" s="326"/>
      <c r="H53" s="326"/>
      <c r="I53" s="327"/>
    </row>
    <row r="54" spans="1:9" ht="63" customHeight="1" x14ac:dyDescent="0.25">
      <c r="A54" s="349" t="s">
        <v>156</v>
      </c>
      <c r="B54" s="364"/>
      <c r="C54" s="204" t="s">
        <v>169</v>
      </c>
      <c r="D54" s="182">
        <v>1</v>
      </c>
      <c r="E54" s="183"/>
      <c r="F54" s="111"/>
      <c r="G54" s="186"/>
      <c r="H54" s="111"/>
      <c r="I54" s="306"/>
    </row>
    <row r="55" spans="1:9" ht="68.25" customHeight="1" x14ac:dyDescent="0.25">
      <c r="A55" s="350"/>
      <c r="B55" s="364"/>
      <c r="C55" s="204" t="s">
        <v>166</v>
      </c>
      <c r="D55" s="34">
        <v>1</v>
      </c>
      <c r="E55" s="185"/>
      <c r="F55" s="189"/>
      <c r="G55" s="188"/>
      <c r="H55" s="112"/>
      <c r="I55" s="189"/>
    </row>
    <row r="56" spans="1:9" ht="89.5" x14ac:dyDescent="0.25">
      <c r="A56" s="350"/>
      <c r="B56" s="364"/>
      <c r="C56" s="204" t="s">
        <v>167</v>
      </c>
      <c r="D56" s="34">
        <v>1</v>
      </c>
      <c r="E56" s="185"/>
      <c r="F56" s="189"/>
      <c r="G56" s="188"/>
      <c r="H56" s="112"/>
      <c r="I56" s="189"/>
    </row>
    <row r="57" spans="1:9" ht="51" thickBot="1" x14ac:dyDescent="0.3">
      <c r="A57" s="351"/>
      <c r="B57" s="364"/>
      <c r="C57" s="204" t="s">
        <v>168</v>
      </c>
      <c r="D57" s="64">
        <v>1</v>
      </c>
      <c r="E57" s="184"/>
      <c r="F57" s="190"/>
      <c r="G57" s="187"/>
      <c r="H57" s="113"/>
      <c r="I57" s="190"/>
    </row>
    <row r="58" spans="1:9" ht="32.25" customHeight="1" thickBot="1" x14ac:dyDescent="0.35">
      <c r="A58" s="47" t="s">
        <v>10</v>
      </c>
      <c r="B58" s="364"/>
      <c r="C58" s="320" t="s">
        <v>47</v>
      </c>
      <c r="D58" s="347"/>
      <c r="E58" s="337" t="s">
        <v>11</v>
      </c>
      <c r="F58" s="338"/>
      <c r="G58" s="338"/>
      <c r="H58" s="338"/>
      <c r="I58" s="339"/>
    </row>
    <row r="59" spans="1:9" ht="25.5" x14ac:dyDescent="0.3">
      <c r="A59" s="349" t="s">
        <v>48</v>
      </c>
      <c r="B59" s="364"/>
      <c r="C59" s="66" t="s">
        <v>49</v>
      </c>
      <c r="D59" s="67">
        <v>1</v>
      </c>
      <c r="E59" s="68"/>
      <c r="F59" s="68"/>
      <c r="G59" s="68"/>
      <c r="H59" s="68"/>
      <c r="I59" s="312"/>
    </row>
    <row r="60" spans="1:9" ht="26.25" customHeight="1" x14ac:dyDescent="0.3">
      <c r="A60" s="350"/>
      <c r="B60" s="364"/>
      <c r="C60" s="43" t="s">
        <v>50</v>
      </c>
      <c r="D60" s="42">
        <v>1</v>
      </c>
      <c r="E60" s="37"/>
      <c r="F60" s="37"/>
      <c r="G60" s="37"/>
      <c r="H60" s="37"/>
      <c r="I60" s="313"/>
    </row>
    <row r="61" spans="1:9" ht="53.25" customHeight="1" thickBot="1" x14ac:dyDescent="0.35">
      <c r="A61" s="351"/>
      <c r="B61" s="364"/>
      <c r="C61" s="69" t="s">
        <v>149</v>
      </c>
      <c r="D61" s="70">
        <v>1</v>
      </c>
      <c r="E61" s="71"/>
      <c r="F61" s="71"/>
      <c r="G61" s="71"/>
      <c r="H61" s="71"/>
      <c r="I61" s="314"/>
    </row>
    <row r="62" spans="1:9" ht="33" customHeight="1" thickBot="1" x14ac:dyDescent="0.35">
      <c r="A62" s="75" t="s">
        <v>10</v>
      </c>
      <c r="B62" s="172"/>
      <c r="C62" s="320" t="s">
        <v>52</v>
      </c>
      <c r="D62" s="348"/>
      <c r="E62" s="337" t="s">
        <v>11</v>
      </c>
      <c r="F62" s="338"/>
      <c r="G62" s="338"/>
      <c r="H62" s="338"/>
      <c r="I62" s="339"/>
    </row>
    <row r="63" spans="1:9" ht="84.75" customHeight="1" x14ac:dyDescent="0.25">
      <c r="A63" s="349" t="s">
        <v>157</v>
      </c>
      <c r="B63" s="318" t="s">
        <v>51</v>
      </c>
      <c r="C63" s="208" t="s">
        <v>104</v>
      </c>
      <c r="D63" s="175">
        <v>1</v>
      </c>
      <c r="E63" s="176"/>
      <c r="F63" s="176"/>
      <c r="G63" s="176"/>
      <c r="H63" s="176"/>
      <c r="I63" s="296"/>
    </row>
    <row r="64" spans="1:9" ht="70.5" customHeight="1" x14ac:dyDescent="0.25">
      <c r="A64" s="350"/>
      <c r="B64" s="364"/>
      <c r="C64" s="204" t="s">
        <v>105</v>
      </c>
      <c r="D64" s="177">
        <v>1</v>
      </c>
      <c r="E64" s="178"/>
      <c r="F64" s="178"/>
      <c r="G64" s="178"/>
      <c r="H64" s="178"/>
      <c r="I64" s="311"/>
    </row>
    <row r="65" spans="1:9" ht="56.25" customHeight="1" x14ac:dyDescent="0.25">
      <c r="A65" s="350"/>
      <c r="B65" s="372"/>
      <c r="C65" s="317" t="s">
        <v>106</v>
      </c>
      <c r="D65" s="180">
        <v>12</v>
      </c>
      <c r="E65" s="181"/>
      <c r="F65" s="181"/>
      <c r="G65" s="181"/>
      <c r="H65" s="181"/>
      <c r="I65" s="303"/>
    </row>
    <row r="66" spans="1:9" ht="39" thickBot="1" x14ac:dyDescent="0.3">
      <c r="A66" s="351"/>
      <c r="B66" s="364"/>
      <c r="C66" s="209" t="s">
        <v>107</v>
      </c>
      <c r="D66" s="179">
        <v>10</v>
      </c>
      <c r="E66" s="16"/>
      <c r="F66" s="16"/>
      <c r="G66" s="16"/>
      <c r="H66" s="16"/>
      <c r="I66" s="304"/>
    </row>
    <row r="67" spans="1:9" ht="54" customHeight="1" thickBot="1" x14ac:dyDescent="0.35">
      <c r="A67" s="75" t="s">
        <v>10</v>
      </c>
      <c r="B67" s="172"/>
      <c r="C67" s="342" t="s">
        <v>53</v>
      </c>
      <c r="D67" s="343"/>
      <c r="E67" s="337" t="s">
        <v>11</v>
      </c>
      <c r="F67" s="338"/>
      <c r="G67" s="338"/>
      <c r="H67" s="338"/>
      <c r="I67" s="339"/>
    </row>
    <row r="68" spans="1:9" ht="39" customHeight="1" x14ac:dyDescent="0.25">
      <c r="A68" s="349" t="s">
        <v>158</v>
      </c>
      <c r="B68" s="318" t="s">
        <v>108</v>
      </c>
      <c r="C68" s="174" t="s">
        <v>54</v>
      </c>
      <c r="D68" s="196">
        <v>1</v>
      </c>
      <c r="E68" s="176"/>
      <c r="F68" s="176"/>
      <c r="G68" s="176"/>
      <c r="H68" s="176"/>
      <c r="I68" s="296"/>
    </row>
    <row r="69" spans="1:9" ht="25" x14ac:dyDescent="0.25">
      <c r="A69" s="350"/>
      <c r="B69" s="364"/>
      <c r="C69" s="197" t="s">
        <v>55</v>
      </c>
      <c r="D69" s="198">
        <v>1</v>
      </c>
      <c r="E69" s="181"/>
      <c r="F69" s="181"/>
      <c r="G69" s="181"/>
      <c r="H69" s="181"/>
      <c r="I69" s="303"/>
    </row>
    <row r="70" spans="1:9" ht="27" customHeight="1" x14ac:dyDescent="0.25">
      <c r="A70" s="350"/>
      <c r="B70" s="364"/>
      <c r="C70" s="199" t="s">
        <v>56</v>
      </c>
      <c r="D70" s="163">
        <v>1</v>
      </c>
      <c r="E70" s="195"/>
      <c r="F70" s="195"/>
      <c r="G70" s="195"/>
      <c r="H70" s="195"/>
      <c r="I70" s="316"/>
    </row>
    <row r="71" spans="1:9" ht="43.5" customHeight="1" thickBot="1" x14ac:dyDescent="0.3">
      <c r="A71" s="351"/>
      <c r="B71" s="364"/>
      <c r="C71" s="173" t="s">
        <v>57</v>
      </c>
      <c r="D71" s="179">
        <v>1</v>
      </c>
      <c r="E71" s="16"/>
      <c r="F71" s="16"/>
      <c r="G71" s="16"/>
      <c r="H71" s="16"/>
      <c r="I71" s="304"/>
    </row>
    <row r="72" spans="1:9" ht="27.75" customHeight="1" thickBot="1" x14ac:dyDescent="0.35">
      <c r="A72" s="75" t="s">
        <v>10</v>
      </c>
      <c r="B72" s="364"/>
      <c r="C72" s="335" t="s">
        <v>58</v>
      </c>
      <c r="D72" s="336"/>
      <c r="E72" s="337" t="s">
        <v>11</v>
      </c>
      <c r="F72" s="338"/>
      <c r="G72" s="338"/>
      <c r="H72" s="338"/>
      <c r="I72" s="339"/>
    </row>
    <row r="73" spans="1:9" ht="42.75" customHeight="1" x14ac:dyDescent="0.25">
      <c r="A73" s="349" t="s">
        <v>159</v>
      </c>
      <c r="B73" s="364"/>
      <c r="C73" s="197" t="s">
        <v>171</v>
      </c>
      <c r="D73" s="198">
        <v>2</v>
      </c>
      <c r="E73" s="181"/>
      <c r="F73" s="181"/>
      <c r="G73" s="181"/>
      <c r="H73" s="181"/>
      <c r="I73" s="303"/>
    </row>
    <row r="74" spans="1:9" ht="28.5" customHeight="1" x14ac:dyDescent="0.25">
      <c r="A74" s="350"/>
      <c r="B74" s="364"/>
      <c r="C74" s="197" t="s">
        <v>151</v>
      </c>
      <c r="D74" s="198">
        <v>3</v>
      </c>
      <c r="E74" s="181"/>
      <c r="F74" s="181"/>
      <c r="G74" s="181"/>
      <c r="H74" s="181"/>
      <c r="I74" s="303"/>
    </row>
    <row r="75" spans="1:9" ht="18.75" customHeight="1" thickBot="1" x14ac:dyDescent="0.3">
      <c r="A75" s="350"/>
      <c r="B75" s="364"/>
      <c r="C75" s="200" t="s">
        <v>59</v>
      </c>
      <c r="D75" s="179">
        <v>3</v>
      </c>
      <c r="E75" s="16"/>
      <c r="F75" s="16"/>
      <c r="G75" s="16"/>
      <c r="H75" s="16"/>
      <c r="I75" s="304"/>
    </row>
    <row r="76" spans="1:9" ht="26.25" customHeight="1" thickBot="1" x14ac:dyDescent="0.3">
      <c r="A76" s="351"/>
      <c r="B76" s="364"/>
      <c r="C76" s="340" t="s">
        <v>60</v>
      </c>
      <c r="D76" s="341"/>
      <c r="E76" s="337" t="s">
        <v>11</v>
      </c>
      <c r="F76" s="338"/>
      <c r="G76" s="338"/>
      <c r="H76" s="338"/>
      <c r="I76" s="339"/>
    </row>
    <row r="77" spans="1:9" ht="63.5" thickBot="1" x14ac:dyDescent="0.35">
      <c r="A77" s="75" t="s">
        <v>10</v>
      </c>
      <c r="B77" s="364"/>
      <c r="C77" s="174" t="s">
        <v>112</v>
      </c>
      <c r="D77" s="203">
        <v>2</v>
      </c>
      <c r="E77" s="176"/>
      <c r="F77" s="176"/>
      <c r="G77" s="176"/>
      <c r="H77" s="176"/>
      <c r="I77" s="296"/>
    </row>
    <row r="78" spans="1:9" ht="64" thickBot="1" x14ac:dyDescent="0.3">
      <c r="A78" s="48" t="s">
        <v>160</v>
      </c>
      <c r="B78" s="319"/>
      <c r="C78" s="173" t="s">
        <v>113</v>
      </c>
      <c r="D78" s="201">
        <v>2</v>
      </c>
      <c r="E78" s="202"/>
      <c r="F78" s="202"/>
      <c r="G78" s="202"/>
      <c r="H78" s="202"/>
      <c r="I78" s="315"/>
    </row>
    <row r="79" spans="1:9" x14ac:dyDescent="0.25">
      <c r="A79" s="210"/>
      <c r="B79" s="166"/>
      <c r="C79" s="168"/>
    </row>
    <row r="80" spans="1:9" x14ac:dyDescent="0.25">
      <c r="A80" s="2"/>
      <c r="B80" s="167"/>
    </row>
    <row r="81" spans="2:2" x14ac:dyDescent="0.25">
      <c r="B81" s="2"/>
    </row>
  </sheetData>
  <sheetProtection selectLockedCells="1" selectUnlockedCells="1"/>
  <mergeCells count="62">
    <mergeCell ref="A63:A66"/>
    <mergeCell ref="B63:B66"/>
    <mergeCell ref="A68:A71"/>
    <mergeCell ref="A73:A76"/>
    <mergeCell ref="B68:B78"/>
    <mergeCell ref="A29:A31"/>
    <mergeCell ref="A33:A35"/>
    <mergeCell ref="E4:I4"/>
    <mergeCell ref="B33:B61"/>
    <mergeCell ref="A19:A21"/>
    <mergeCell ref="A22:A24"/>
    <mergeCell ref="A26:A28"/>
    <mergeCell ref="B9:B31"/>
    <mergeCell ref="A45:A47"/>
    <mergeCell ref="A41:A44"/>
    <mergeCell ref="A54:A57"/>
    <mergeCell ref="C8:D8"/>
    <mergeCell ref="C48:D48"/>
    <mergeCell ref="E48:I48"/>
    <mergeCell ref="A59:A61"/>
    <mergeCell ref="E8:I8"/>
    <mergeCell ref="A1:I1"/>
    <mergeCell ref="B3:C3"/>
    <mergeCell ref="B4:D4"/>
    <mergeCell ref="C40:D40"/>
    <mergeCell ref="E40:I40"/>
    <mergeCell ref="A37:A39"/>
    <mergeCell ref="A49:A52"/>
    <mergeCell ref="A6:A7"/>
    <mergeCell ref="G6:G7"/>
    <mergeCell ref="A9:A11"/>
    <mergeCell ref="A12:A14"/>
    <mergeCell ref="C15:D15"/>
    <mergeCell ref="A16:A18"/>
    <mergeCell ref="C25:D25"/>
    <mergeCell ref="C53:D53"/>
    <mergeCell ref="E53:I53"/>
    <mergeCell ref="C36:D36"/>
    <mergeCell ref="E36:I36"/>
    <mergeCell ref="E67:I67"/>
    <mergeCell ref="E62:I62"/>
    <mergeCell ref="C58:D58"/>
    <mergeCell ref="E58:I58"/>
    <mergeCell ref="C62:D62"/>
    <mergeCell ref="C72:D72"/>
    <mergeCell ref="E72:I72"/>
    <mergeCell ref="C76:D76"/>
    <mergeCell ref="E76:I76"/>
    <mergeCell ref="C67:D67"/>
    <mergeCell ref="B6:B7"/>
    <mergeCell ref="C5:D5"/>
    <mergeCell ref="E5:I5"/>
    <mergeCell ref="E32:I32"/>
    <mergeCell ref="E25:I25"/>
    <mergeCell ref="E15:I15"/>
    <mergeCell ref="H6:H7"/>
    <mergeCell ref="I6:I7"/>
    <mergeCell ref="C6:C7"/>
    <mergeCell ref="D6:D7"/>
    <mergeCell ref="E6:E7"/>
    <mergeCell ref="F6:F7"/>
    <mergeCell ref="C32:D32"/>
  </mergeCells>
  <pageMargins left="0.2" right="0.2" top="0" bottom="0" header="0.3" footer="0.05"/>
  <pageSetup scale="65" orientation="landscape" r:id="rId1"/>
  <headerFooter>
    <oddFooter>&amp;LATTACHMENT 7&amp;RPage 1 of 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M86"/>
  <sheetViews>
    <sheetView zoomScale="90" zoomScaleNormal="90" workbookViewId="0">
      <selection activeCell="D4" sqref="D4:H4"/>
    </sheetView>
  </sheetViews>
  <sheetFormatPr defaultColWidth="9.1796875" defaultRowHeight="12.5" x14ac:dyDescent="0.25"/>
  <cols>
    <col min="1" max="1" width="13.1796875" style="83" customWidth="1"/>
    <col min="2" max="2" width="31.1796875" style="83" customWidth="1"/>
    <col min="3" max="3" width="16" style="83" customWidth="1"/>
    <col min="4" max="4" width="15.1796875" style="85" customWidth="1"/>
    <col min="5" max="8" width="15.54296875" style="85" bestFit="1" customWidth="1"/>
    <col min="9" max="9" width="11.26953125" style="83" bestFit="1" customWidth="1"/>
    <col min="10" max="16384" width="9.1796875" style="83"/>
  </cols>
  <sheetData>
    <row r="1" spans="1:9" ht="18" x14ac:dyDescent="0.4">
      <c r="A1" s="400" t="s">
        <v>172</v>
      </c>
      <c r="B1" s="400"/>
      <c r="C1" s="400"/>
      <c r="D1" s="400"/>
      <c r="E1" s="400"/>
      <c r="F1" s="400"/>
      <c r="G1" s="400"/>
      <c r="H1" s="400"/>
    </row>
    <row r="2" spans="1:9" s="84" customFormat="1" ht="13" x14ac:dyDescent="0.3">
      <c r="A2" s="401" t="s">
        <v>61</v>
      </c>
      <c r="B2" s="401"/>
      <c r="C2" s="401"/>
      <c r="D2" s="401"/>
      <c r="E2" s="401"/>
      <c r="F2" s="401"/>
      <c r="G2" s="401"/>
      <c r="H2" s="401"/>
    </row>
    <row r="3" spans="1:9" s="84" customFormat="1" ht="13" x14ac:dyDescent="0.3">
      <c r="A3" s="402"/>
      <c r="B3" s="402"/>
      <c r="C3" s="402"/>
      <c r="D3" s="402"/>
      <c r="E3" s="402"/>
      <c r="F3" s="402"/>
      <c r="G3" s="402"/>
      <c r="H3" s="402"/>
    </row>
    <row r="4" spans="1:9" ht="15.5" x14ac:dyDescent="0.35">
      <c r="B4" s="160" t="s">
        <v>62</v>
      </c>
      <c r="C4" s="161"/>
      <c r="D4" s="403"/>
      <c r="E4" s="403"/>
      <c r="F4" s="403"/>
      <c r="G4" s="403"/>
      <c r="H4" s="403"/>
    </row>
    <row r="5" spans="1:9" ht="13" thickBot="1" x14ac:dyDescent="0.3"/>
    <row r="6" spans="1:9" ht="39.75" customHeight="1" thickBot="1" x14ac:dyDescent="0.35">
      <c r="A6" s="404" t="s">
        <v>2</v>
      </c>
      <c r="B6" s="405"/>
      <c r="C6" s="86" t="s">
        <v>174</v>
      </c>
      <c r="D6" s="87" t="s">
        <v>3</v>
      </c>
      <c r="E6" s="87" t="s">
        <v>4</v>
      </c>
      <c r="F6" s="87" t="s">
        <v>5</v>
      </c>
      <c r="G6" s="87" t="s">
        <v>6</v>
      </c>
      <c r="H6" s="88" t="s">
        <v>7</v>
      </c>
    </row>
    <row r="7" spans="1:9" ht="50.25" customHeight="1" thickBot="1" x14ac:dyDescent="0.3">
      <c r="A7" s="406" t="s">
        <v>9</v>
      </c>
      <c r="B7" s="407"/>
      <c r="C7" s="408"/>
      <c r="D7" s="361" t="s">
        <v>175</v>
      </c>
      <c r="E7" s="362"/>
      <c r="F7" s="362"/>
      <c r="G7" s="362"/>
      <c r="H7" s="363"/>
    </row>
    <row r="8" spans="1:9" ht="21.75" customHeight="1" thickBot="1" x14ac:dyDescent="0.3">
      <c r="A8" s="399" t="s">
        <v>13</v>
      </c>
      <c r="B8" s="376" t="s">
        <v>63</v>
      </c>
      <c r="C8" s="409"/>
      <c r="D8" s="373" t="s">
        <v>11</v>
      </c>
      <c r="E8" s="374"/>
      <c r="F8" s="374"/>
      <c r="G8" s="374"/>
      <c r="H8" s="375"/>
      <c r="I8" s="89"/>
    </row>
    <row r="9" spans="1:9" ht="92.25" customHeight="1" thickBot="1" x14ac:dyDescent="0.3">
      <c r="A9" s="393"/>
      <c r="B9" s="244" t="s">
        <v>161</v>
      </c>
      <c r="C9" s="245">
        <v>1</v>
      </c>
      <c r="D9" s="473"/>
      <c r="E9" s="473"/>
      <c r="F9" s="473"/>
      <c r="G9" s="473"/>
      <c r="H9" s="474"/>
      <c r="I9" s="90"/>
    </row>
    <row r="10" spans="1:9" ht="41.25" customHeight="1" thickBot="1" x14ac:dyDescent="0.3">
      <c r="A10" s="410" t="s">
        <v>16</v>
      </c>
      <c r="B10" s="412" t="s">
        <v>14</v>
      </c>
      <c r="C10" s="413"/>
      <c r="D10" s="373" t="s">
        <v>11</v>
      </c>
      <c r="E10" s="374"/>
      <c r="F10" s="374"/>
      <c r="G10" s="374"/>
      <c r="H10" s="375"/>
      <c r="I10" s="90"/>
    </row>
    <row r="11" spans="1:9" ht="40.5" customHeight="1" x14ac:dyDescent="0.25">
      <c r="A11" s="411"/>
      <c r="B11" s="242" t="s">
        <v>64</v>
      </c>
      <c r="C11" s="243">
        <v>1</v>
      </c>
      <c r="D11" s="475"/>
      <c r="E11" s="475"/>
      <c r="F11" s="475"/>
      <c r="G11" s="475"/>
      <c r="H11" s="476"/>
      <c r="I11" s="89"/>
    </row>
    <row r="12" spans="1:9" ht="41.25" customHeight="1" x14ac:dyDescent="0.25">
      <c r="A12" s="411"/>
      <c r="B12" s="152" t="s">
        <v>65</v>
      </c>
      <c r="C12" s="119">
        <v>1</v>
      </c>
      <c r="D12" s="477"/>
      <c r="E12" s="477"/>
      <c r="F12" s="477"/>
      <c r="G12" s="477"/>
      <c r="H12" s="478"/>
      <c r="I12" s="89"/>
    </row>
    <row r="13" spans="1:9" ht="66" customHeight="1" x14ac:dyDescent="0.25">
      <c r="A13" s="411"/>
      <c r="B13" s="118" t="s">
        <v>162</v>
      </c>
      <c r="C13" s="119">
        <v>1</v>
      </c>
      <c r="D13" s="477"/>
      <c r="E13" s="477"/>
      <c r="F13" s="477"/>
      <c r="G13" s="477"/>
      <c r="H13" s="478"/>
      <c r="I13" s="89"/>
    </row>
    <row r="14" spans="1:9" ht="42" customHeight="1" x14ac:dyDescent="0.25">
      <c r="A14" s="411"/>
      <c r="B14" s="144" t="s">
        <v>66</v>
      </c>
      <c r="C14" s="119">
        <v>3</v>
      </c>
      <c r="D14" s="477"/>
      <c r="E14" s="477"/>
      <c r="F14" s="477"/>
      <c r="G14" s="477"/>
      <c r="H14" s="478"/>
      <c r="I14" s="89"/>
    </row>
    <row r="15" spans="1:9" ht="45" customHeight="1" x14ac:dyDescent="0.25">
      <c r="A15" s="411"/>
      <c r="B15" s="144" t="s">
        <v>67</v>
      </c>
      <c r="C15" s="119">
        <v>3</v>
      </c>
      <c r="D15" s="477"/>
      <c r="E15" s="477"/>
      <c r="F15" s="477"/>
      <c r="G15" s="477"/>
      <c r="H15" s="478"/>
      <c r="I15" s="89"/>
    </row>
    <row r="16" spans="1:9" ht="63.75" customHeight="1" thickBot="1" x14ac:dyDescent="0.3">
      <c r="A16" s="411"/>
      <c r="B16" s="236" t="s">
        <v>163</v>
      </c>
      <c r="C16" s="239">
        <v>3</v>
      </c>
      <c r="D16" s="479"/>
      <c r="E16" s="479"/>
      <c r="F16" s="479"/>
      <c r="G16" s="479"/>
      <c r="H16" s="480"/>
      <c r="I16" s="89"/>
    </row>
    <row r="17" spans="1:13" ht="41.25" customHeight="1" thickBot="1" x14ac:dyDescent="0.3">
      <c r="A17" s="410"/>
      <c r="B17" s="376" t="s">
        <v>20</v>
      </c>
      <c r="C17" s="414"/>
      <c r="D17" s="373" t="s">
        <v>11</v>
      </c>
      <c r="E17" s="374"/>
      <c r="F17" s="374"/>
      <c r="G17" s="374"/>
      <c r="H17" s="375"/>
      <c r="I17" s="89"/>
    </row>
    <row r="18" spans="1:13" ht="43.5" customHeight="1" x14ac:dyDescent="0.25">
      <c r="A18" s="411"/>
      <c r="B18" s="240" t="s">
        <v>68</v>
      </c>
      <c r="C18" s="241">
        <v>1</v>
      </c>
      <c r="D18" s="475"/>
      <c r="E18" s="475"/>
      <c r="F18" s="475"/>
      <c r="G18" s="475"/>
      <c r="H18" s="476"/>
      <c r="I18" s="89"/>
      <c r="M18" s="91"/>
    </row>
    <row r="19" spans="1:13" ht="42" customHeight="1" x14ac:dyDescent="0.25">
      <c r="A19" s="411"/>
      <c r="B19" s="118" t="s">
        <v>69</v>
      </c>
      <c r="C19" s="120">
        <v>1</v>
      </c>
      <c r="D19" s="477"/>
      <c r="E19" s="477"/>
      <c r="F19" s="477"/>
      <c r="G19" s="477"/>
      <c r="H19" s="478"/>
      <c r="I19" s="89"/>
      <c r="M19" s="91"/>
    </row>
    <row r="20" spans="1:13" ht="68.25" customHeight="1" x14ac:dyDescent="0.25">
      <c r="A20" s="411"/>
      <c r="B20" s="118" t="s">
        <v>24</v>
      </c>
      <c r="C20" s="120">
        <v>1</v>
      </c>
      <c r="D20" s="477"/>
      <c r="E20" s="477"/>
      <c r="F20" s="477"/>
      <c r="G20" s="477"/>
      <c r="H20" s="478"/>
      <c r="I20" s="89"/>
      <c r="M20" s="91"/>
    </row>
    <row r="21" spans="1:13" ht="50.25" customHeight="1" x14ac:dyDescent="0.25">
      <c r="A21" s="411"/>
      <c r="B21" s="118" t="s">
        <v>70</v>
      </c>
      <c r="C21" s="120">
        <v>1</v>
      </c>
      <c r="D21" s="477"/>
      <c r="E21" s="477"/>
      <c r="F21" s="477"/>
      <c r="G21" s="477"/>
      <c r="H21" s="478"/>
      <c r="I21" s="89"/>
      <c r="M21" s="91"/>
    </row>
    <row r="22" spans="1:13" ht="46.5" customHeight="1" x14ac:dyDescent="0.25">
      <c r="A22" s="411"/>
      <c r="B22" s="118" t="s">
        <v>71</v>
      </c>
      <c r="C22" s="120">
        <v>1</v>
      </c>
      <c r="D22" s="477"/>
      <c r="E22" s="477"/>
      <c r="F22" s="477"/>
      <c r="G22" s="477"/>
      <c r="H22" s="478"/>
      <c r="I22" s="89"/>
      <c r="M22" s="91"/>
    </row>
    <row r="23" spans="1:13" ht="65.25" customHeight="1" x14ac:dyDescent="0.25">
      <c r="A23" s="411"/>
      <c r="B23" s="118" t="s">
        <v>72</v>
      </c>
      <c r="C23" s="120">
        <v>1</v>
      </c>
      <c r="D23" s="477"/>
      <c r="E23" s="477"/>
      <c r="F23" s="477"/>
      <c r="G23" s="477"/>
      <c r="H23" s="478"/>
      <c r="I23" s="89"/>
      <c r="M23" s="91"/>
    </row>
    <row r="24" spans="1:13" ht="36.75" customHeight="1" x14ac:dyDescent="0.25">
      <c r="A24" s="411"/>
      <c r="B24" s="118" t="s">
        <v>73</v>
      </c>
      <c r="C24" s="120">
        <v>1</v>
      </c>
      <c r="D24" s="477"/>
      <c r="E24" s="477"/>
      <c r="F24" s="477"/>
      <c r="G24" s="477"/>
      <c r="H24" s="478"/>
      <c r="I24" s="89"/>
      <c r="M24" s="91"/>
    </row>
    <row r="25" spans="1:13" ht="29.25" customHeight="1" x14ac:dyDescent="0.25">
      <c r="A25" s="411"/>
      <c r="B25" s="118" t="s">
        <v>74</v>
      </c>
      <c r="C25" s="120">
        <v>1</v>
      </c>
      <c r="D25" s="477"/>
      <c r="E25" s="477"/>
      <c r="F25" s="477"/>
      <c r="G25" s="477"/>
      <c r="H25" s="478"/>
      <c r="I25" s="89"/>
      <c r="L25" s="91"/>
      <c r="M25" s="91"/>
    </row>
    <row r="26" spans="1:13" ht="67.5" customHeight="1" thickBot="1" x14ac:dyDescent="0.3">
      <c r="A26" s="411"/>
      <c r="B26" s="236" t="s">
        <v>75</v>
      </c>
      <c r="C26" s="237">
        <v>1</v>
      </c>
      <c r="D26" s="479"/>
      <c r="E26" s="479"/>
      <c r="F26" s="479"/>
      <c r="G26" s="479"/>
      <c r="H26" s="480"/>
      <c r="I26" s="89"/>
      <c r="L26" s="91"/>
      <c r="M26" s="91"/>
    </row>
    <row r="27" spans="1:13" ht="36" customHeight="1" thickBot="1" x14ac:dyDescent="0.3">
      <c r="A27" s="410"/>
      <c r="B27" s="376" t="s">
        <v>33</v>
      </c>
      <c r="C27" s="377"/>
      <c r="D27" s="373" t="s">
        <v>11</v>
      </c>
      <c r="E27" s="374"/>
      <c r="F27" s="374"/>
      <c r="G27" s="374"/>
      <c r="H27" s="375"/>
      <c r="I27" s="89"/>
      <c r="L27" s="91"/>
      <c r="M27" s="91"/>
    </row>
    <row r="28" spans="1:13" ht="56.25" customHeight="1" x14ac:dyDescent="0.25">
      <c r="A28" s="410"/>
      <c r="B28" s="238" t="s">
        <v>76</v>
      </c>
      <c r="C28" s="131">
        <v>2</v>
      </c>
      <c r="D28" s="475"/>
      <c r="E28" s="475"/>
      <c r="F28" s="475"/>
      <c r="G28" s="475"/>
      <c r="H28" s="476"/>
      <c r="I28" s="89"/>
      <c r="L28" s="91"/>
      <c r="M28" s="91"/>
    </row>
    <row r="29" spans="1:13" ht="54" customHeight="1" x14ac:dyDescent="0.25">
      <c r="A29" s="410"/>
      <c r="B29" s="122" t="s">
        <v>77</v>
      </c>
      <c r="C29" s="123">
        <v>2</v>
      </c>
      <c r="D29" s="477"/>
      <c r="E29" s="477"/>
      <c r="F29" s="477"/>
      <c r="G29" s="477"/>
      <c r="H29" s="478"/>
      <c r="I29" s="89"/>
    </row>
    <row r="30" spans="1:13" ht="79.5" customHeight="1" x14ac:dyDescent="0.25">
      <c r="A30" s="410"/>
      <c r="B30" s="122" t="s">
        <v>164</v>
      </c>
      <c r="C30" s="123">
        <v>2</v>
      </c>
      <c r="D30" s="477"/>
      <c r="E30" s="477"/>
      <c r="F30" s="477"/>
      <c r="G30" s="477"/>
      <c r="H30" s="478"/>
      <c r="I30" s="89"/>
    </row>
    <row r="31" spans="1:13" ht="36" customHeight="1" x14ac:dyDescent="0.25">
      <c r="A31" s="411"/>
      <c r="B31" s="118" t="s">
        <v>38</v>
      </c>
      <c r="C31" s="121">
        <v>2</v>
      </c>
      <c r="D31" s="477"/>
      <c r="E31" s="477"/>
      <c r="F31" s="477"/>
      <c r="G31" s="477"/>
      <c r="H31" s="478"/>
      <c r="I31" s="89"/>
    </row>
    <row r="32" spans="1:13" ht="29.25" customHeight="1" x14ac:dyDescent="0.25">
      <c r="A32" s="411"/>
      <c r="B32" s="124" t="s">
        <v>78</v>
      </c>
      <c r="C32" s="125">
        <v>2</v>
      </c>
      <c r="D32" s="477"/>
      <c r="E32" s="477"/>
      <c r="F32" s="477"/>
      <c r="G32" s="477"/>
      <c r="H32" s="478"/>
      <c r="I32" s="89"/>
    </row>
    <row r="33" spans="1:9" ht="61.5" customHeight="1" thickBot="1" x14ac:dyDescent="0.3">
      <c r="A33" s="411"/>
      <c r="B33" s="235" t="s">
        <v>146</v>
      </c>
      <c r="C33" s="125">
        <v>2</v>
      </c>
      <c r="D33" s="479"/>
      <c r="E33" s="479"/>
      <c r="F33" s="479"/>
      <c r="G33" s="479"/>
      <c r="H33" s="481"/>
    </row>
    <row r="34" spans="1:9" ht="31.5" customHeight="1" thickBot="1" x14ac:dyDescent="0.3">
      <c r="A34" s="415" t="s">
        <v>79</v>
      </c>
      <c r="B34" s="419" t="s">
        <v>80</v>
      </c>
      <c r="C34" s="420"/>
      <c r="D34" s="373" t="s">
        <v>11</v>
      </c>
      <c r="E34" s="374"/>
      <c r="F34" s="374"/>
      <c r="G34" s="374"/>
      <c r="H34" s="375"/>
    </row>
    <row r="35" spans="1:9" ht="80.25" customHeight="1" x14ac:dyDescent="0.25">
      <c r="A35" s="416"/>
      <c r="B35" s="130" t="s">
        <v>81</v>
      </c>
      <c r="C35" s="223">
        <v>1</v>
      </c>
      <c r="D35" s="475"/>
      <c r="E35" s="475"/>
      <c r="F35" s="475"/>
      <c r="G35" s="475"/>
      <c r="H35" s="476"/>
      <c r="I35" s="89"/>
    </row>
    <row r="36" spans="1:9" ht="36" customHeight="1" x14ac:dyDescent="0.25">
      <c r="A36" s="416"/>
      <c r="B36" s="137" t="s">
        <v>82</v>
      </c>
      <c r="C36" s="127">
        <v>1</v>
      </c>
      <c r="D36" s="477"/>
      <c r="E36" s="477"/>
      <c r="F36" s="477"/>
      <c r="G36" s="477"/>
      <c r="H36" s="478"/>
      <c r="I36" s="89"/>
    </row>
    <row r="37" spans="1:9" ht="53.25" customHeight="1" thickBot="1" x14ac:dyDescent="0.3">
      <c r="A37" s="416"/>
      <c r="B37" s="232" t="s">
        <v>83</v>
      </c>
      <c r="C37" s="230">
        <v>1</v>
      </c>
      <c r="D37" s="479"/>
      <c r="E37" s="479"/>
      <c r="F37" s="479"/>
      <c r="G37" s="479"/>
      <c r="H37" s="480"/>
      <c r="I37" s="89"/>
    </row>
    <row r="38" spans="1:9" ht="53.25" customHeight="1" thickBot="1" x14ac:dyDescent="0.3">
      <c r="A38" s="417"/>
      <c r="B38" s="376" t="s">
        <v>84</v>
      </c>
      <c r="C38" s="377"/>
      <c r="D38" s="373" t="s">
        <v>11</v>
      </c>
      <c r="E38" s="374"/>
      <c r="F38" s="374"/>
      <c r="G38" s="374"/>
      <c r="H38" s="375"/>
      <c r="I38" s="89"/>
    </row>
    <row r="39" spans="1:9" ht="77.25" customHeight="1" x14ac:dyDescent="0.25">
      <c r="A39" s="416"/>
      <c r="B39" s="234" t="s">
        <v>85</v>
      </c>
      <c r="C39" s="223">
        <v>1</v>
      </c>
      <c r="D39" s="475"/>
      <c r="E39" s="475"/>
      <c r="F39" s="475"/>
      <c r="G39" s="475"/>
      <c r="H39" s="482"/>
      <c r="I39" s="89"/>
    </row>
    <row r="40" spans="1:9" ht="57.75" customHeight="1" x14ac:dyDescent="0.3">
      <c r="A40" s="416"/>
      <c r="B40" s="126" t="s">
        <v>86</v>
      </c>
      <c r="C40" s="127">
        <v>1</v>
      </c>
      <c r="D40" s="477"/>
      <c r="E40" s="477"/>
      <c r="F40" s="477"/>
      <c r="G40" s="477"/>
      <c r="H40" s="478"/>
      <c r="I40" s="138"/>
    </row>
    <row r="41" spans="1:9" ht="108" customHeight="1" thickBot="1" x14ac:dyDescent="0.3">
      <c r="A41" s="416"/>
      <c r="B41" s="229" t="s">
        <v>87</v>
      </c>
      <c r="C41" s="230">
        <v>1</v>
      </c>
      <c r="D41" s="479"/>
      <c r="E41" s="479"/>
      <c r="F41" s="479"/>
      <c r="G41" s="479"/>
      <c r="H41" s="480"/>
    </row>
    <row r="42" spans="1:9" ht="41.25" customHeight="1" thickBot="1" x14ac:dyDescent="0.3">
      <c r="A42" s="417"/>
      <c r="B42" s="376" t="s">
        <v>42</v>
      </c>
      <c r="C42" s="377"/>
      <c r="D42" s="373" t="s">
        <v>11</v>
      </c>
      <c r="E42" s="374"/>
      <c r="F42" s="374"/>
      <c r="G42" s="374"/>
      <c r="H42" s="375"/>
      <c r="I42" s="89"/>
    </row>
    <row r="43" spans="1:9" ht="51.75" customHeight="1" x14ac:dyDescent="0.25">
      <c r="A43" s="416"/>
      <c r="B43" s="130" t="s">
        <v>88</v>
      </c>
      <c r="C43" s="223">
        <v>1</v>
      </c>
      <c r="D43" s="114"/>
      <c r="E43" s="475"/>
      <c r="F43" s="114"/>
      <c r="G43" s="483"/>
      <c r="H43" s="246"/>
      <c r="I43" s="89"/>
    </row>
    <row r="44" spans="1:9" ht="42.75" customHeight="1" x14ac:dyDescent="0.25">
      <c r="A44" s="416"/>
      <c r="B44" s="150" t="s">
        <v>89</v>
      </c>
      <c r="C44" s="127">
        <v>1</v>
      </c>
      <c r="D44" s="114"/>
      <c r="E44" s="475"/>
      <c r="F44" s="114"/>
      <c r="G44" s="483"/>
      <c r="H44" s="247"/>
      <c r="I44" s="89"/>
    </row>
    <row r="45" spans="1:9" ht="42" customHeight="1" x14ac:dyDescent="0.25">
      <c r="A45" s="416"/>
      <c r="B45" s="150" t="s">
        <v>90</v>
      </c>
      <c r="C45" s="127">
        <v>1</v>
      </c>
      <c r="D45" s="114"/>
      <c r="E45" s="475"/>
      <c r="F45" s="114"/>
      <c r="G45" s="483"/>
      <c r="H45" s="247"/>
      <c r="I45" s="89"/>
    </row>
    <row r="46" spans="1:9" ht="45" customHeight="1" x14ac:dyDescent="0.25">
      <c r="A46" s="416"/>
      <c r="B46" s="150" t="s">
        <v>91</v>
      </c>
      <c r="C46" s="127">
        <v>1</v>
      </c>
      <c r="D46" s="115"/>
      <c r="E46" s="475"/>
      <c r="F46" s="115"/>
      <c r="G46" s="483"/>
      <c r="H46" s="248"/>
      <c r="I46" s="89"/>
    </row>
    <row r="47" spans="1:9" ht="40.5" customHeight="1" x14ac:dyDescent="0.25">
      <c r="A47" s="416"/>
      <c r="B47" s="150" t="s">
        <v>92</v>
      </c>
      <c r="C47" s="128">
        <v>1</v>
      </c>
      <c r="D47" s="477"/>
      <c r="E47" s="114"/>
      <c r="F47" s="484"/>
      <c r="G47" s="114"/>
      <c r="H47" s="486"/>
      <c r="I47" s="89"/>
    </row>
    <row r="48" spans="1:9" ht="30" customHeight="1" x14ac:dyDescent="0.25">
      <c r="A48" s="416"/>
      <c r="B48" s="150" t="s">
        <v>93</v>
      </c>
      <c r="C48" s="128">
        <v>1</v>
      </c>
      <c r="D48" s="477"/>
      <c r="E48" s="114"/>
      <c r="F48" s="484"/>
      <c r="G48" s="114"/>
      <c r="H48" s="486"/>
      <c r="I48" s="89"/>
    </row>
    <row r="49" spans="1:9" ht="94.5" customHeight="1" thickBot="1" x14ac:dyDescent="0.3">
      <c r="A49" s="416"/>
      <c r="B49" s="232" t="s">
        <v>94</v>
      </c>
      <c r="C49" s="233">
        <v>1</v>
      </c>
      <c r="D49" s="479"/>
      <c r="E49" s="228"/>
      <c r="F49" s="485"/>
      <c r="G49" s="228"/>
      <c r="H49" s="487"/>
      <c r="I49" s="89"/>
    </row>
    <row r="50" spans="1:9" ht="58.5" customHeight="1" thickBot="1" x14ac:dyDescent="0.3">
      <c r="A50" s="417"/>
      <c r="B50" s="376" t="s">
        <v>95</v>
      </c>
      <c r="C50" s="377"/>
      <c r="D50" s="373" t="s">
        <v>11</v>
      </c>
      <c r="E50" s="374"/>
      <c r="F50" s="374"/>
      <c r="G50" s="374"/>
      <c r="H50" s="375"/>
      <c r="I50" s="90"/>
    </row>
    <row r="51" spans="1:9" ht="122.25" customHeight="1" x14ac:dyDescent="0.25">
      <c r="A51" s="416"/>
      <c r="B51" s="234" t="s">
        <v>165</v>
      </c>
      <c r="C51" s="223">
        <v>1</v>
      </c>
      <c r="D51" s="117"/>
      <c r="E51" s="488"/>
      <c r="F51" s="117"/>
      <c r="G51" s="488"/>
      <c r="H51" s="246"/>
      <c r="I51" s="89"/>
    </row>
    <row r="52" spans="1:9" ht="99.75" customHeight="1" x14ac:dyDescent="0.25">
      <c r="A52" s="416"/>
      <c r="B52" s="149" t="s">
        <v>96</v>
      </c>
      <c r="C52" s="127">
        <v>1</v>
      </c>
      <c r="D52" s="116"/>
      <c r="E52" s="490"/>
      <c r="F52" s="116"/>
      <c r="G52" s="490"/>
      <c r="H52" s="249"/>
      <c r="I52" s="90"/>
    </row>
    <row r="53" spans="1:9" ht="101.25" customHeight="1" x14ac:dyDescent="0.25">
      <c r="A53" s="416"/>
      <c r="B53" s="149" t="s">
        <v>97</v>
      </c>
      <c r="C53" s="127">
        <v>1</v>
      </c>
      <c r="D53" s="116"/>
      <c r="E53" s="490"/>
      <c r="F53" s="116"/>
      <c r="G53" s="490"/>
      <c r="H53" s="249"/>
      <c r="I53" s="89"/>
    </row>
    <row r="54" spans="1:9" ht="92.25" customHeight="1" thickBot="1" x14ac:dyDescent="0.3">
      <c r="A54" s="416"/>
      <c r="B54" s="229" t="s">
        <v>98</v>
      </c>
      <c r="C54" s="230">
        <v>1</v>
      </c>
      <c r="D54" s="227"/>
      <c r="E54" s="491"/>
      <c r="F54" s="227"/>
      <c r="G54" s="489"/>
      <c r="H54" s="250"/>
      <c r="I54" s="89"/>
    </row>
    <row r="55" spans="1:9" ht="60.75" customHeight="1" thickBot="1" x14ac:dyDescent="0.3">
      <c r="A55" s="417"/>
      <c r="B55" s="376" t="s">
        <v>148</v>
      </c>
      <c r="C55" s="377"/>
      <c r="D55" s="373" t="s">
        <v>11</v>
      </c>
      <c r="E55" s="374"/>
      <c r="F55" s="374"/>
      <c r="G55" s="374"/>
      <c r="H55" s="375"/>
      <c r="I55" s="89"/>
    </row>
    <row r="56" spans="1:9" ht="68.25" customHeight="1" x14ac:dyDescent="0.25">
      <c r="A56" s="416"/>
      <c r="B56" s="130" t="s">
        <v>169</v>
      </c>
      <c r="C56" s="231">
        <v>1</v>
      </c>
      <c r="D56" s="488"/>
      <c r="E56" s="117"/>
      <c r="F56" s="475"/>
      <c r="G56" s="117"/>
      <c r="H56" s="246"/>
      <c r="I56" s="89"/>
    </row>
    <row r="57" spans="1:9" ht="55.5" customHeight="1" x14ac:dyDescent="0.25">
      <c r="A57" s="416"/>
      <c r="B57" s="162" t="s">
        <v>166</v>
      </c>
      <c r="C57" s="128">
        <v>1</v>
      </c>
      <c r="D57" s="490"/>
      <c r="E57" s="117"/>
      <c r="F57" s="477"/>
      <c r="G57" s="117"/>
      <c r="H57" s="247"/>
      <c r="I57" s="89"/>
    </row>
    <row r="58" spans="1:9" ht="76.5" x14ac:dyDescent="0.25">
      <c r="A58" s="416"/>
      <c r="B58" s="162" t="s">
        <v>167</v>
      </c>
      <c r="C58" s="128">
        <v>1</v>
      </c>
      <c r="D58" s="490"/>
      <c r="E58" s="116"/>
      <c r="F58" s="477"/>
      <c r="G58" s="116"/>
      <c r="H58" s="249"/>
      <c r="I58" s="89"/>
    </row>
    <row r="59" spans="1:9" ht="62.25" customHeight="1" thickBot="1" x14ac:dyDescent="0.3">
      <c r="A59" s="416"/>
      <c r="B59" s="224" t="s">
        <v>168</v>
      </c>
      <c r="C59" s="225">
        <v>1</v>
      </c>
      <c r="D59" s="492"/>
      <c r="E59" s="226"/>
      <c r="F59" s="493"/>
      <c r="G59" s="226"/>
      <c r="H59" s="251"/>
      <c r="I59" s="89"/>
    </row>
    <row r="60" spans="1:9" ht="39.75" customHeight="1" thickBot="1" x14ac:dyDescent="0.35">
      <c r="A60" s="416"/>
      <c r="B60" s="391" t="s">
        <v>99</v>
      </c>
      <c r="C60" s="392"/>
      <c r="D60" s="373" t="s">
        <v>11</v>
      </c>
      <c r="E60" s="374"/>
      <c r="F60" s="374"/>
      <c r="G60" s="374"/>
      <c r="H60" s="375"/>
      <c r="I60" s="89"/>
    </row>
    <row r="61" spans="1:9" ht="43.5" customHeight="1" x14ac:dyDescent="0.3">
      <c r="A61" s="416"/>
      <c r="B61" s="222" t="s">
        <v>100</v>
      </c>
      <c r="C61" s="223">
        <v>1</v>
      </c>
      <c r="D61" s="494"/>
      <c r="E61" s="494"/>
      <c r="F61" s="494"/>
      <c r="G61" s="494"/>
      <c r="H61" s="495"/>
      <c r="I61" s="90"/>
    </row>
    <row r="62" spans="1:9" ht="27.75" customHeight="1" x14ac:dyDescent="0.3">
      <c r="A62" s="416"/>
      <c r="B62" s="129" t="s">
        <v>101</v>
      </c>
      <c r="C62" s="127">
        <v>1</v>
      </c>
      <c r="D62" s="496"/>
      <c r="E62" s="496"/>
      <c r="F62" s="496"/>
      <c r="G62" s="496"/>
      <c r="H62" s="497"/>
      <c r="I62" s="90"/>
    </row>
    <row r="63" spans="1:9" ht="71.150000000000006" customHeight="1" thickBot="1" x14ac:dyDescent="0.35">
      <c r="A63" s="418"/>
      <c r="B63" s="220" t="s">
        <v>102</v>
      </c>
      <c r="C63" s="221">
        <v>1</v>
      </c>
      <c r="D63" s="498"/>
      <c r="E63" s="498"/>
      <c r="F63" s="498"/>
      <c r="G63" s="498"/>
      <c r="H63" s="499"/>
      <c r="I63" s="89"/>
    </row>
    <row r="64" spans="1:9" ht="69" customHeight="1" thickBot="1" x14ac:dyDescent="0.3">
      <c r="A64" s="388" t="s">
        <v>51</v>
      </c>
      <c r="B64" s="394" t="s">
        <v>103</v>
      </c>
      <c r="C64" s="395"/>
      <c r="D64" s="396" t="s">
        <v>11</v>
      </c>
      <c r="E64" s="397"/>
      <c r="F64" s="397"/>
      <c r="G64" s="397"/>
      <c r="H64" s="398"/>
      <c r="I64" s="89"/>
    </row>
    <row r="65" spans="1:9" ht="69" customHeight="1" x14ac:dyDescent="0.25">
      <c r="A65" s="388"/>
      <c r="B65" s="130" t="s">
        <v>104</v>
      </c>
      <c r="C65" s="131">
        <v>1</v>
      </c>
      <c r="D65" s="500"/>
      <c r="E65" s="500"/>
      <c r="F65" s="500"/>
      <c r="G65" s="500"/>
      <c r="H65" s="501"/>
      <c r="I65" s="89"/>
    </row>
    <row r="66" spans="1:9" ht="54" customHeight="1" x14ac:dyDescent="0.25">
      <c r="A66" s="388"/>
      <c r="B66" s="150" t="s">
        <v>105</v>
      </c>
      <c r="C66" s="123">
        <v>1</v>
      </c>
      <c r="D66" s="496"/>
      <c r="E66" s="496"/>
      <c r="F66" s="496"/>
      <c r="G66" s="496"/>
      <c r="H66" s="497"/>
      <c r="I66" s="89"/>
    </row>
    <row r="67" spans="1:9" ht="59.25" customHeight="1" x14ac:dyDescent="0.25">
      <c r="A67" s="388"/>
      <c r="B67" s="132" t="s">
        <v>106</v>
      </c>
      <c r="C67" s="133">
        <v>12</v>
      </c>
      <c r="D67" s="496"/>
      <c r="E67" s="496"/>
      <c r="F67" s="496"/>
      <c r="G67" s="496"/>
      <c r="H67" s="497"/>
      <c r="I67" s="89"/>
    </row>
    <row r="68" spans="1:9" ht="48" customHeight="1" thickBot="1" x14ac:dyDescent="0.3">
      <c r="A68" s="393"/>
      <c r="B68" s="134" t="s">
        <v>107</v>
      </c>
      <c r="C68" s="135">
        <v>10</v>
      </c>
      <c r="D68" s="496"/>
      <c r="E68" s="496"/>
      <c r="F68" s="496"/>
      <c r="G68" s="496"/>
      <c r="H68" s="497"/>
      <c r="I68" s="89"/>
    </row>
    <row r="69" spans="1:9" ht="57" customHeight="1" thickBot="1" x14ac:dyDescent="0.3">
      <c r="A69" s="388" t="s">
        <v>108</v>
      </c>
      <c r="B69" s="379" t="s">
        <v>109</v>
      </c>
      <c r="C69" s="380"/>
      <c r="D69" s="381" t="s">
        <v>11</v>
      </c>
      <c r="E69" s="382"/>
      <c r="F69" s="382"/>
      <c r="G69" s="382"/>
      <c r="H69" s="383"/>
      <c r="I69" s="89"/>
    </row>
    <row r="70" spans="1:9" ht="35.25" customHeight="1" x14ac:dyDescent="0.25">
      <c r="A70" s="388"/>
      <c r="B70" s="219" t="s">
        <v>54</v>
      </c>
      <c r="C70" s="131">
        <v>1</v>
      </c>
      <c r="D70" s="494"/>
      <c r="E70" s="494"/>
      <c r="F70" s="494"/>
      <c r="G70" s="494"/>
      <c r="H70" s="502"/>
      <c r="I70" s="89"/>
    </row>
    <row r="71" spans="1:9" ht="35.25" customHeight="1" x14ac:dyDescent="0.25">
      <c r="A71" s="388"/>
      <c r="B71" s="136" t="s">
        <v>55</v>
      </c>
      <c r="C71" s="131">
        <v>1</v>
      </c>
      <c r="D71" s="496"/>
      <c r="E71" s="496"/>
      <c r="F71" s="496"/>
      <c r="G71" s="496"/>
      <c r="H71" s="497"/>
      <c r="I71" s="89"/>
    </row>
    <row r="72" spans="1:9" ht="31.5" customHeight="1" x14ac:dyDescent="0.25">
      <c r="A72" s="388"/>
      <c r="B72" s="136" t="s">
        <v>56</v>
      </c>
      <c r="C72" s="131">
        <v>1</v>
      </c>
      <c r="D72" s="496"/>
      <c r="E72" s="496"/>
      <c r="F72" s="496"/>
      <c r="G72" s="496"/>
      <c r="H72" s="497"/>
      <c r="I72" s="89"/>
    </row>
    <row r="73" spans="1:9" ht="43.5" customHeight="1" thickBot="1" x14ac:dyDescent="0.3">
      <c r="A73" s="388"/>
      <c r="B73" s="216" t="s">
        <v>57</v>
      </c>
      <c r="C73" s="217">
        <v>1</v>
      </c>
      <c r="D73" s="498"/>
      <c r="E73" s="498"/>
      <c r="F73" s="498"/>
      <c r="G73" s="498"/>
      <c r="H73" s="499"/>
      <c r="I73" s="89"/>
    </row>
    <row r="74" spans="1:9" ht="28.5" customHeight="1" thickBot="1" x14ac:dyDescent="0.3">
      <c r="A74" s="388"/>
      <c r="B74" s="384" t="s">
        <v>58</v>
      </c>
      <c r="C74" s="385"/>
      <c r="D74" s="373"/>
      <c r="E74" s="374"/>
      <c r="F74" s="374"/>
      <c r="G74" s="374"/>
      <c r="H74" s="375"/>
      <c r="I74" s="89"/>
    </row>
    <row r="75" spans="1:9" ht="28.5" customHeight="1" thickBot="1" x14ac:dyDescent="0.3">
      <c r="A75" s="388"/>
      <c r="B75" s="218" t="s">
        <v>110</v>
      </c>
      <c r="C75" s="215">
        <v>2</v>
      </c>
      <c r="D75" s="500"/>
      <c r="E75" s="500"/>
      <c r="F75" s="500"/>
      <c r="G75" s="500"/>
      <c r="H75" s="500"/>
      <c r="I75" s="89"/>
    </row>
    <row r="76" spans="1:9" ht="24.75" customHeight="1" thickBot="1" x14ac:dyDescent="0.3">
      <c r="A76" s="388"/>
      <c r="B76" s="137" t="s">
        <v>170</v>
      </c>
      <c r="C76" s="131">
        <v>3</v>
      </c>
      <c r="D76" s="500"/>
      <c r="E76" s="500"/>
      <c r="F76" s="500"/>
      <c r="G76" s="500"/>
      <c r="H76" s="500"/>
      <c r="I76" s="89"/>
    </row>
    <row r="77" spans="1:9" ht="36.75" customHeight="1" thickBot="1" x14ac:dyDescent="0.3">
      <c r="A77" s="388"/>
      <c r="B77" s="211" t="s">
        <v>111</v>
      </c>
      <c r="C77" s="135">
        <v>3</v>
      </c>
      <c r="D77" s="500"/>
      <c r="E77" s="500"/>
      <c r="F77" s="500"/>
      <c r="G77" s="500"/>
      <c r="H77" s="500"/>
      <c r="I77" s="89"/>
    </row>
    <row r="78" spans="1:9" ht="27.75" customHeight="1" thickBot="1" x14ac:dyDescent="0.3">
      <c r="A78" s="388"/>
      <c r="B78" s="386" t="s">
        <v>60</v>
      </c>
      <c r="C78" s="387"/>
      <c r="D78" s="373" t="s">
        <v>11</v>
      </c>
      <c r="E78" s="374"/>
      <c r="F78" s="374"/>
      <c r="G78" s="374"/>
      <c r="H78" s="375"/>
      <c r="I78" s="89"/>
    </row>
    <row r="79" spans="1:9" ht="66.75" customHeight="1" thickBot="1" x14ac:dyDescent="0.3">
      <c r="A79" s="388"/>
      <c r="B79" s="213" t="s">
        <v>112</v>
      </c>
      <c r="C79" s="214">
        <v>2</v>
      </c>
      <c r="D79" s="500"/>
      <c r="E79" s="500"/>
      <c r="F79" s="500"/>
      <c r="G79" s="500"/>
      <c r="H79" s="500"/>
      <c r="I79" s="89"/>
    </row>
    <row r="80" spans="1:9" ht="72" customHeight="1" thickBot="1" x14ac:dyDescent="0.3">
      <c r="A80" s="389"/>
      <c r="B80" s="211" t="s">
        <v>113</v>
      </c>
      <c r="C80" s="212">
        <v>2</v>
      </c>
      <c r="D80" s="500"/>
      <c r="E80" s="500"/>
      <c r="F80" s="500"/>
      <c r="G80" s="500"/>
      <c r="H80" s="500"/>
      <c r="I80" s="89"/>
    </row>
    <row r="81" spans="1:9" ht="20.25" customHeight="1" x14ac:dyDescent="0.25">
      <c r="A81" s="252"/>
      <c r="B81" s="93"/>
      <c r="C81" s="94"/>
      <c r="D81" s="95"/>
      <c r="E81" s="95"/>
      <c r="F81" s="95"/>
      <c r="G81" s="95"/>
      <c r="H81" s="95"/>
      <c r="I81" s="89"/>
    </row>
    <row r="82" spans="1:9" ht="22.5" customHeight="1" x14ac:dyDescent="0.25">
      <c r="B82" s="96" t="s">
        <v>114</v>
      </c>
      <c r="C82" s="390"/>
      <c r="D82" s="390"/>
      <c r="E82" s="390"/>
      <c r="F82" s="97"/>
      <c r="G82" s="97"/>
      <c r="H82" s="97"/>
    </row>
    <row r="83" spans="1:9" ht="21.75" customHeight="1" x14ac:dyDescent="0.25">
      <c r="B83" s="98" t="s">
        <v>115</v>
      </c>
      <c r="C83" s="378"/>
      <c r="D83" s="378"/>
      <c r="E83" s="378"/>
      <c r="F83" s="97"/>
      <c r="G83" s="97"/>
      <c r="H83" s="97"/>
    </row>
    <row r="86" spans="1:9" ht="13" x14ac:dyDescent="0.3">
      <c r="A86" s="99" t="s">
        <v>116</v>
      </c>
    </row>
  </sheetData>
  <sheetProtection selectLockedCells="1"/>
  <mergeCells count="42">
    <mergeCell ref="A10:A33"/>
    <mergeCell ref="B10:C10"/>
    <mergeCell ref="B17:C17"/>
    <mergeCell ref="B55:C55"/>
    <mergeCell ref="A34:A63"/>
    <mergeCell ref="B34:C34"/>
    <mergeCell ref="B38:C38"/>
    <mergeCell ref="B42:C42"/>
    <mergeCell ref="B50:C50"/>
    <mergeCell ref="A8:A9"/>
    <mergeCell ref="A1:H1"/>
    <mergeCell ref="A2:H2"/>
    <mergeCell ref="A3:H3"/>
    <mergeCell ref="D4:H4"/>
    <mergeCell ref="A6:B6"/>
    <mergeCell ref="A7:C7"/>
    <mergeCell ref="B8:C8"/>
    <mergeCell ref="D8:H8"/>
    <mergeCell ref="D7:H7"/>
    <mergeCell ref="A69:A80"/>
    <mergeCell ref="C82:E82"/>
    <mergeCell ref="B60:C60"/>
    <mergeCell ref="D60:H60"/>
    <mergeCell ref="A64:A68"/>
    <mergeCell ref="B64:C64"/>
    <mergeCell ref="D64:H64"/>
    <mergeCell ref="D10:H10"/>
    <mergeCell ref="D27:H27"/>
    <mergeCell ref="B27:C27"/>
    <mergeCell ref="D17:H17"/>
    <mergeCell ref="C83:E83"/>
    <mergeCell ref="B69:C69"/>
    <mergeCell ref="D69:H69"/>
    <mergeCell ref="B74:C74"/>
    <mergeCell ref="D74:H74"/>
    <mergeCell ref="B78:C78"/>
    <mergeCell ref="D78:H78"/>
    <mergeCell ref="D34:H34"/>
    <mergeCell ref="D38:H38"/>
    <mergeCell ref="D42:H42"/>
    <mergeCell ref="D50:H50"/>
    <mergeCell ref="D55:H55"/>
  </mergeCells>
  <pageMargins left="0.25" right="0.25" top="0.75" bottom="0.75" header="0.3" footer="0.3"/>
  <pageSetup scale="75" fitToHeight="0" orientation="portrait" r:id="rId1"/>
  <headerFooter>
    <oddHeader>&amp;CATTACHENT C - COST PROPOSAL</oddHeader>
    <oddFooter>&amp;LATTACHMENT 7&amp;RPage 2 of 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83"/>
  <sheetViews>
    <sheetView zoomScale="90" zoomScaleNormal="90" workbookViewId="0">
      <selection sqref="A1:I1"/>
    </sheetView>
  </sheetViews>
  <sheetFormatPr defaultRowHeight="12.5" x14ac:dyDescent="0.25"/>
  <cols>
    <col min="1" max="1" width="17.54296875" customWidth="1"/>
    <col min="2" max="2" width="24.7265625" customWidth="1"/>
    <col min="3" max="3" width="16.7265625" bestFit="1" customWidth="1"/>
    <col min="4" max="4" width="13.453125" style="1" customWidth="1"/>
    <col min="5" max="5" width="15" style="1" customWidth="1"/>
    <col min="6" max="6" width="15.54296875" style="1" customWidth="1"/>
    <col min="7" max="7" width="16" style="1" customWidth="1"/>
    <col min="8" max="8" width="15.453125" style="1" customWidth="1"/>
    <col min="9" max="9" width="17.81640625" style="1" customWidth="1"/>
  </cols>
  <sheetData>
    <row r="1" spans="1:10" ht="19" thickTop="1" thickBot="1" x14ac:dyDescent="0.45">
      <c r="A1" s="440" t="s">
        <v>117</v>
      </c>
      <c r="B1" s="441"/>
      <c r="C1" s="441"/>
      <c r="D1" s="441"/>
      <c r="E1" s="441"/>
      <c r="F1" s="441"/>
      <c r="G1" s="441"/>
      <c r="H1" s="441"/>
      <c r="I1" s="442"/>
    </row>
    <row r="2" spans="1:10" ht="18.5" thickTop="1" x14ac:dyDescent="0.4">
      <c r="A2" s="440" t="s">
        <v>118</v>
      </c>
      <c r="B2" s="441"/>
      <c r="C2" s="441"/>
      <c r="D2" s="441"/>
      <c r="E2" s="441"/>
      <c r="F2" s="441"/>
      <c r="G2" s="441"/>
      <c r="H2" s="441"/>
      <c r="I2" s="442"/>
    </row>
    <row r="3" spans="1:10" ht="27" customHeight="1" x14ac:dyDescent="0.3">
      <c r="A3" s="448" t="s">
        <v>119</v>
      </c>
      <c r="B3" s="449"/>
      <c r="C3" s="449" t="s">
        <v>120</v>
      </c>
      <c r="D3" s="449"/>
      <c r="E3" s="449"/>
      <c r="F3" s="449"/>
      <c r="G3" s="449"/>
      <c r="H3" s="449"/>
      <c r="I3" s="449"/>
      <c r="J3" s="272"/>
    </row>
    <row r="4" spans="1:10" ht="15.5" x14ac:dyDescent="0.35">
      <c r="A4" s="13"/>
      <c r="B4" s="14" t="s">
        <v>121</v>
      </c>
      <c r="C4" s="14"/>
      <c r="D4" s="443">
        <f>'Input Bid'!$D$4</f>
        <v>0</v>
      </c>
      <c r="E4" s="443"/>
      <c r="F4" s="443"/>
      <c r="G4" s="443"/>
      <c r="H4" s="443"/>
      <c r="I4" s="443"/>
      <c r="J4" s="272"/>
    </row>
    <row r="5" spans="1:10" ht="13" thickBot="1" x14ac:dyDescent="0.3">
      <c r="A5" s="13"/>
      <c r="B5" s="288"/>
      <c r="C5" s="288"/>
      <c r="D5" s="289"/>
      <c r="E5" s="289"/>
      <c r="F5" s="289"/>
      <c r="G5" s="289"/>
      <c r="H5" s="289"/>
      <c r="I5" s="290"/>
      <c r="J5" s="272"/>
    </row>
    <row r="6" spans="1:10" ht="25.5" customHeight="1" x14ac:dyDescent="0.3">
      <c r="A6" s="446" t="s">
        <v>122</v>
      </c>
      <c r="B6" s="445"/>
      <c r="C6" s="444" t="s">
        <v>123</v>
      </c>
      <c r="D6" s="287" t="s">
        <v>124</v>
      </c>
      <c r="E6" s="287" t="s">
        <v>125</v>
      </c>
      <c r="F6" s="287" t="s">
        <v>126</v>
      </c>
      <c r="G6" s="287" t="s">
        <v>127</v>
      </c>
      <c r="H6" s="287" t="s">
        <v>128</v>
      </c>
      <c r="I6" s="291" t="s">
        <v>129</v>
      </c>
      <c r="J6" s="272"/>
    </row>
    <row r="7" spans="1:10" ht="12.75" customHeight="1" thickBot="1" x14ac:dyDescent="0.3">
      <c r="A7" s="447"/>
      <c r="B7" s="445"/>
      <c r="C7" s="444"/>
      <c r="D7" s="253" t="s">
        <v>130</v>
      </c>
      <c r="E7" s="253" t="s">
        <v>130</v>
      </c>
      <c r="F7" s="253" t="s">
        <v>130</v>
      </c>
      <c r="G7" s="253" t="s">
        <v>130</v>
      </c>
      <c r="H7" s="253" t="s">
        <v>130</v>
      </c>
      <c r="I7" s="273" t="s">
        <v>131</v>
      </c>
    </row>
    <row r="8" spans="1:10" ht="13.5" customHeight="1" thickBot="1" x14ac:dyDescent="0.3">
      <c r="A8" s="428" t="s">
        <v>13</v>
      </c>
      <c r="B8" s="425" t="s">
        <v>63</v>
      </c>
      <c r="C8" s="426"/>
      <c r="D8" s="426"/>
      <c r="E8" s="426"/>
      <c r="F8" s="426"/>
      <c r="G8" s="426"/>
      <c r="H8" s="426"/>
      <c r="I8" s="427"/>
      <c r="J8" s="272"/>
    </row>
    <row r="9" spans="1:10" ht="81.75" customHeight="1" thickBot="1" x14ac:dyDescent="0.3">
      <c r="A9" s="429"/>
      <c r="B9" s="82" t="str">
        <f>'Input Bid'!B9</f>
        <v xml:space="preserve">Implementation Plan: Plan and timeline for accomplishing all contract deliverables (4.1.1 through 4.1.14) </v>
      </c>
      <c r="C9" s="143">
        <v>1</v>
      </c>
      <c r="D9" s="254">
        <f>'Input Bid'!$C9*'Input Bid'!D9</f>
        <v>0</v>
      </c>
      <c r="E9" s="254">
        <f>'Input Bid'!$C9*'Input Bid'!E9</f>
        <v>0</v>
      </c>
      <c r="F9" s="254">
        <f>'Input Bid'!$C9*'Input Bid'!F9</f>
        <v>0</v>
      </c>
      <c r="G9" s="254">
        <f>'Input Bid'!$C9*'Input Bid'!G9</f>
        <v>0</v>
      </c>
      <c r="H9" s="254">
        <f>'Input Bid'!$C9*'Input Bid'!H9</f>
        <v>0</v>
      </c>
      <c r="I9" s="274">
        <f>SUM(D9:H9)</f>
        <v>0</v>
      </c>
      <c r="J9" s="272"/>
    </row>
    <row r="10" spans="1:10" ht="15" hidden="1" customHeight="1" x14ac:dyDescent="0.25">
      <c r="A10" s="435" t="s">
        <v>16</v>
      </c>
      <c r="B10" s="270"/>
      <c r="C10" s="255"/>
      <c r="D10" s="26"/>
      <c r="E10" s="27"/>
      <c r="F10" s="27"/>
      <c r="G10" s="27"/>
      <c r="H10" s="27"/>
      <c r="I10" s="28"/>
      <c r="J10" s="2"/>
    </row>
    <row r="11" spans="1:10" ht="22.5" customHeight="1" thickBot="1" x14ac:dyDescent="0.3">
      <c r="A11" s="436"/>
      <c r="B11" s="437" t="s">
        <v>14</v>
      </c>
      <c r="C11" s="438"/>
      <c r="D11" s="438"/>
      <c r="E11" s="438"/>
      <c r="F11" s="438"/>
      <c r="G11" s="438"/>
      <c r="H11" s="438"/>
      <c r="I11" s="439"/>
      <c r="J11" s="2"/>
    </row>
    <row r="12" spans="1:10" ht="51" customHeight="1" x14ac:dyDescent="0.25">
      <c r="A12" s="436"/>
      <c r="B12" s="271" t="str">
        <f>'Input Bid'!B11</f>
        <v xml:space="preserve">Pre-testing/formative research of 12 tobacco-related ads annually   -  Study proposal  </v>
      </c>
      <c r="C12" s="256">
        <f>'Input Bid'!C11</f>
        <v>1</v>
      </c>
      <c r="D12" s="101">
        <f>'Input Bid'!$C11*'Input Bid'!D11</f>
        <v>0</v>
      </c>
      <c r="E12" s="101">
        <f>'Input Bid'!$C11*'Input Bid'!E11</f>
        <v>0</v>
      </c>
      <c r="F12" s="101">
        <f>'Input Bid'!$C11*'Input Bid'!F11</f>
        <v>0</v>
      </c>
      <c r="G12" s="101">
        <f>'Input Bid'!$C11*'Input Bid'!G11</f>
        <v>0</v>
      </c>
      <c r="H12" s="101">
        <f>'Input Bid'!$C11*'Input Bid'!H11</f>
        <v>0</v>
      </c>
      <c r="I12" s="275">
        <f>SUM(D12:H12)</f>
        <v>0</v>
      </c>
      <c r="J12" s="2"/>
    </row>
    <row r="13" spans="1:10" ht="51" customHeight="1" x14ac:dyDescent="0.25">
      <c r="A13" s="436"/>
      <c r="B13" s="12" t="str">
        <f>'Input Bid'!B12</f>
        <v>Pre-testing/formative research of 12 tobacco-related ads annually   -  Data collection</v>
      </c>
      <c r="C13" s="25">
        <f>'Input Bid'!C12</f>
        <v>1</v>
      </c>
      <c r="D13" s="100">
        <f>'Input Bid'!$C12*'Input Bid'!D12</f>
        <v>0</v>
      </c>
      <c r="E13" s="100">
        <f>'Input Bid'!$C12*'Input Bid'!E12</f>
        <v>0</v>
      </c>
      <c r="F13" s="100">
        <f>'Input Bid'!$C12*'Input Bid'!F12</f>
        <v>0</v>
      </c>
      <c r="G13" s="100">
        <f>'Input Bid'!$C12*'Input Bid'!G12</f>
        <v>0</v>
      </c>
      <c r="H13" s="100">
        <f>'Input Bid'!$C12*'Input Bid'!H12</f>
        <v>0</v>
      </c>
      <c r="I13" s="276">
        <f>SUM(D13:H13)</f>
        <v>0</v>
      </c>
      <c r="J13" s="2"/>
    </row>
    <row r="14" spans="1:10" ht="89.25" customHeight="1" x14ac:dyDescent="0.25">
      <c r="A14" s="436"/>
      <c r="B14" s="12" t="str">
        <f>'Input Bid'!B13</f>
        <v xml:space="preserve">Pre-testing/formative research of 12 tobacco-related ads annually - Management brief summarizing study results and a slide deck with full study results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C14" s="25">
        <f>'Input Bid'!C13</f>
        <v>1</v>
      </c>
      <c r="D14" s="100">
        <f>'Input Bid'!$C13*'Input Bid'!D13</f>
        <v>0</v>
      </c>
      <c r="E14" s="100">
        <f>'Input Bid'!$C13*'Input Bid'!E13</f>
        <v>0</v>
      </c>
      <c r="F14" s="100">
        <f>'Input Bid'!$C13*'Input Bid'!F13</f>
        <v>0</v>
      </c>
      <c r="G14" s="100">
        <f>'Input Bid'!$C13*'Input Bid'!G13</f>
        <v>0</v>
      </c>
      <c r="H14" s="100">
        <f>'Input Bid'!$C13*'Input Bid'!H13</f>
        <v>0</v>
      </c>
      <c r="I14" s="276">
        <f t="shared" ref="I14:I17" si="0">SUM(D14:H14)</f>
        <v>0</v>
      </c>
      <c r="J14" s="2"/>
    </row>
    <row r="15" spans="1:10" ht="38.25" customHeight="1" x14ac:dyDescent="0.25">
      <c r="A15" s="436"/>
      <c r="B15" s="12" t="str">
        <f>'Input Bid'!B14</f>
        <v xml:space="preserve">Evaluation of a campaign of 3-4 tobacco-related ads  -  Study proposal                                                                                                                                                                                                                                       </v>
      </c>
      <c r="C15" s="25">
        <f>'Input Bid'!C14</f>
        <v>3</v>
      </c>
      <c r="D15" s="100">
        <f>'Input Bid'!$C14*'Input Bid'!D14</f>
        <v>0</v>
      </c>
      <c r="E15" s="100">
        <f>'Input Bid'!$C14*'Input Bid'!E14</f>
        <v>0</v>
      </c>
      <c r="F15" s="100">
        <f>'Input Bid'!$C14*'Input Bid'!F14</f>
        <v>0</v>
      </c>
      <c r="G15" s="100">
        <f>'Input Bid'!$C14*'Input Bid'!G14</f>
        <v>0</v>
      </c>
      <c r="H15" s="100">
        <f>'Input Bid'!$C14*'Input Bid'!H14</f>
        <v>0</v>
      </c>
      <c r="I15" s="276">
        <f t="shared" si="0"/>
        <v>0</v>
      </c>
      <c r="J15" s="2"/>
    </row>
    <row r="16" spans="1:10" ht="38.25" customHeight="1" x14ac:dyDescent="0.25">
      <c r="A16" s="436"/>
      <c r="B16" s="12" t="str">
        <f>'Input Bid'!B15</f>
        <v xml:space="preserve">Evaluation of a campaign of 3-4 tobacco-related ads  -  Data collection                                                                                                                                                                                                                   </v>
      </c>
      <c r="C16" s="25">
        <f>'Input Bid'!C15</f>
        <v>3</v>
      </c>
      <c r="D16" s="100">
        <f>'Input Bid'!$C15*'Input Bid'!D15</f>
        <v>0</v>
      </c>
      <c r="E16" s="100">
        <f>'Input Bid'!$C15*'Input Bid'!E15</f>
        <v>0</v>
      </c>
      <c r="F16" s="100">
        <f>'Input Bid'!$C15*'Input Bid'!F15</f>
        <v>0</v>
      </c>
      <c r="G16" s="100">
        <f>'Input Bid'!$C15*'Input Bid'!G15</f>
        <v>0</v>
      </c>
      <c r="H16" s="100">
        <f>'Input Bid'!$C15*'Input Bid'!H15</f>
        <v>0</v>
      </c>
      <c r="I16" s="276">
        <f t="shared" si="0"/>
        <v>0</v>
      </c>
      <c r="J16" s="2"/>
    </row>
    <row r="17" spans="1:10" ht="82.5" customHeight="1" thickBot="1" x14ac:dyDescent="0.3">
      <c r="A17" s="436"/>
      <c r="B17" s="268" t="str">
        <f>'Input Bid'!B16</f>
        <v xml:space="preserve">Evaluation of a campaign of 3-4 tobacco-related ads   -   Management brief summarizing study results and a slide deck with full study results              </v>
      </c>
      <c r="C17" s="257">
        <f>'Input Bid'!C16</f>
        <v>3</v>
      </c>
      <c r="D17" s="74">
        <f>'Input Bid'!$C16*'Input Bid'!D16</f>
        <v>0</v>
      </c>
      <c r="E17" s="74">
        <f>'Input Bid'!$C16*'Input Bid'!E16</f>
        <v>0</v>
      </c>
      <c r="F17" s="74">
        <f>'Input Bid'!$C16*'Input Bid'!F16</f>
        <v>0</v>
      </c>
      <c r="G17" s="74">
        <f>'Input Bid'!$C16*'Input Bid'!G16</f>
        <v>0</v>
      </c>
      <c r="H17" s="74">
        <f>'Input Bid'!$C16*'Input Bid'!H16</f>
        <v>0</v>
      </c>
      <c r="I17" s="277">
        <f t="shared" si="0"/>
        <v>0</v>
      </c>
      <c r="J17" s="2"/>
    </row>
    <row r="18" spans="1:10" ht="78" customHeight="1" thickBot="1" x14ac:dyDescent="0.3">
      <c r="A18" s="436"/>
      <c r="B18" s="425" t="s">
        <v>20</v>
      </c>
      <c r="C18" s="426"/>
      <c r="D18" s="426"/>
      <c r="E18" s="426"/>
      <c r="F18" s="426"/>
      <c r="G18" s="426"/>
      <c r="H18" s="426"/>
      <c r="I18" s="427"/>
      <c r="J18" s="2"/>
    </row>
    <row r="19" spans="1:10" ht="38.25" customHeight="1" x14ac:dyDescent="0.25">
      <c r="A19" s="436"/>
      <c r="B19" s="269" t="str">
        <f>'Input Bid'!B18</f>
        <v xml:space="preserve">Evaluate and Report on Progress made by HSTFNY Grantees  -  Study proposal    </v>
      </c>
      <c r="C19" s="258">
        <f>'Input Bid'!C18</f>
        <v>1</v>
      </c>
      <c r="D19" s="259">
        <f>'Input Bid'!$C18*'Input Bid'!D18</f>
        <v>0</v>
      </c>
      <c r="E19" s="259">
        <f>'Input Bid'!$C18*'Input Bid'!E18</f>
        <v>0</v>
      </c>
      <c r="F19" s="259">
        <f>'Input Bid'!$C18*'Input Bid'!F18</f>
        <v>0</v>
      </c>
      <c r="G19" s="259">
        <f>'Input Bid'!$C18*'Input Bid'!G18</f>
        <v>0</v>
      </c>
      <c r="H19" s="259">
        <f>'Input Bid'!$C18*'Input Bid'!H18</f>
        <v>0</v>
      </c>
      <c r="I19" s="278">
        <f t="shared" ref="I19:I82" si="1">SUM(D19:H19)</f>
        <v>0</v>
      </c>
      <c r="J19" s="2"/>
    </row>
    <row r="20" spans="1:10" ht="38.25" customHeight="1" x14ac:dyDescent="0.25">
      <c r="A20" s="436"/>
      <c r="B20" s="76" t="str">
        <f>'Input Bid'!B19</f>
        <v xml:space="preserve">Evaluate and Report on Progress made by HSTFNY Grantees  -  Data collection    </v>
      </c>
      <c r="C20" s="35">
        <f>'Input Bid'!C19</f>
        <v>1</v>
      </c>
      <c r="D20" s="102">
        <f>'Input Bid'!$C19*'Input Bid'!D19</f>
        <v>0</v>
      </c>
      <c r="E20" s="102">
        <f>'Input Bid'!$C19*'Input Bid'!E19</f>
        <v>0</v>
      </c>
      <c r="F20" s="102">
        <f>'Input Bid'!$C19*'Input Bid'!F19</f>
        <v>0</v>
      </c>
      <c r="G20" s="102">
        <f>'Input Bid'!$C19*'Input Bid'!G19</f>
        <v>0</v>
      </c>
      <c r="H20" s="102">
        <f>'Input Bid'!$C19*'Input Bid'!H19</f>
        <v>0</v>
      </c>
      <c r="I20" s="279">
        <f t="shared" ref="I20:I27" si="2">SUM(D20:H20)</f>
        <v>0</v>
      </c>
      <c r="J20" s="2"/>
    </row>
    <row r="21" spans="1:10" ht="76.5" customHeight="1" x14ac:dyDescent="0.25">
      <c r="A21" s="436"/>
      <c r="B21" s="76" t="str">
        <f>'Input Bid'!B20</f>
        <v xml:space="preserve">Evaluate and Report on Progress made by HSTFNY Grantee   -    Management brief summarizing results and a slide deck with full study results </v>
      </c>
      <c r="C21" s="35">
        <f>'Input Bid'!C20</f>
        <v>1</v>
      </c>
      <c r="D21" s="102">
        <f>'Input Bid'!$C20*'Input Bid'!D20</f>
        <v>0</v>
      </c>
      <c r="E21" s="102">
        <f>'Input Bid'!$C20*'Input Bid'!E20</f>
        <v>0</v>
      </c>
      <c r="F21" s="102">
        <f>'Input Bid'!$C20*'Input Bid'!F20</f>
        <v>0</v>
      </c>
      <c r="G21" s="102">
        <f>'Input Bid'!$C20*'Input Bid'!G20</f>
        <v>0</v>
      </c>
      <c r="H21" s="102">
        <f>'Input Bid'!$C20*'Input Bid'!H20</f>
        <v>0</v>
      </c>
      <c r="I21" s="279">
        <f t="shared" si="2"/>
        <v>0</v>
      </c>
      <c r="J21" s="2"/>
    </row>
    <row r="22" spans="1:10" ht="54.75" customHeight="1" x14ac:dyDescent="0.25">
      <c r="A22" s="436"/>
      <c r="B22" s="76" t="str">
        <f>'Input Bid'!B21</f>
        <v xml:space="preserve">Report Annually on reach, utilization, and effectiveness of the Quitline   -   Study proposal    </v>
      </c>
      <c r="C22" s="35">
        <f>'Input Bid'!C24</f>
        <v>1</v>
      </c>
      <c r="D22" s="102">
        <f>'Input Bid'!$C21*'Input Bid'!D21</f>
        <v>0</v>
      </c>
      <c r="E22" s="102">
        <f>'Input Bid'!$C21*'Input Bid'!E21</f>
        <v>0</v>
      </c>
      <c r="F22" s="102">
        <f>'Input Bid'!$C21*'Input Bid'!F21</f>
        <v>0</v>
      </c>
      <c r="G22" s="102">
        <f>'Input Bid'!$C21*'Input Bid'!G21</f>
        <v>0</v>
      </c>
      <c r="H22" s="102">
        <f>'Input Bid'!$C21*'Input Bid'!H21</f>
        <v>0</v>
      </c>
      <c r="I22" s="279">
        <f t="shared" si="2"/>
        <v>0</v>
      </c>
      <c r="J22" s="2"/>
    </row>
    <row r="23" spans="1:10" ht="53.25" customHeight="1" x14ac:dyDescent="0.25">
      <c r="A23" s="436"/>
      <c r="B23" s="76" t="str">
        <f>'Input Bid'!B22</f>
        <v xml:space="preserve">Report Annually on reach, utilization, and effectiveness of the Quitline   -   Data collection  </v>
      </c>
      <c r="C23" s="35">
        <f>'Input Bid'!C25</f>
        <v>1</v>
      </c>
      <c r="D23" s="102">
        <f>'Input Bid'!$C22*'Input Bid'!D22</f>
        <v>0</v>
      </c>
      <c r="E23" s="102">
        <f>'Input Bid'!$C22*'Input Bid'!E22</f>
        <v>0</v>
      </c>
      <c r="F23" s="102">
        <f>'Input Bid'!$C22*'Input Bid'!F22</f>
        <v>0</v>
      </c>
      <c r="G23" s="102">
        <f>'Input Bid'!$C22*'Input Bid'!G22</f>
        <v>0</v>
      </c>
      <c r="H23" s="102">
        <f>'Input Bid'!$C22*'Input Bid'!H22</f>
        <v>0</v>
      </c>
      <c r="I23" s="279">
        <f t="shared" si="2"/>
        <v>0</v>
      </c>
      <c r="J23" s="2"/>
    </row>
    <row r="24" spans="1:10" ht="91.5" customHeight="1" x14ac:dyDescent="0.25">
      <c r="A24" s="436"/>
      <c r="B24" s="76" t="str">
        <f>'Input Bid'!B23</f>
        <v>Report Annually on reach, utilization, and effectiveness of the Quitline   -   Management brief summarizing results  and a slide deck with full study results</v>
      </c>
      <c r="C24" s="35">
        <f>'Input Bid'!C26</f>
        <v>1</v>
      </c>
      <c r="D24" s="102">
        <f>'Input Bid'!$C23*'Input Bid'!D23</f>
        <v>0</v>
      </c>
      <c r="E24" s="102">
        <f>'Input Bid'!$C23*'Input Bid'!E23</f>
        <v>0</v>
      </c>
      <c r="F24" s="102">
        <f>'Input Bid'!$C23*'Input Bid'!F23</f>
        <v>0</v>
      </c>
      <c r="G24" s="102">
        <f>'Input Bid'!$C23*'Input Bid'!G23</f>
        <v>0</v>
      </c>
      <c r="H24" s="102">
        <f>'Input Bid'!$C23*'Input Bid'!H23</f>
        <v>0</v>
      </c>
      <c r="I24" s="279">
        <f t="shared" si="2"/>
        <v>0</v>
      </c>
      <c r="J24" s="2"/>
    </row>
    <row r="25" spans="1:10" ht="38.25" customHeight="1" x14ac:dyDescent="0.25">
      <c r="A25" s="436"/>
      <c r="B25" s="76" t="str">
        <f>'Input Bid'!B24</f>
        <v>Ad hoc health systems/Quitline study - Study proposal</v>
      </c>
      <c r="C25" s="35">
        <f>'Input Bid'!C21</f>
        <v>1</v>
      </c>
      <c r="D25" s="102">
        <f>'Input Bid'!$C24*'Input Bid'!D24</f>
        <v>0</v>
      </c>
      <c r="E25" s="102">
        <f>'Input Bid'!$C24*'Input Bid'!E24</f>
        <v>0</v>
      </c>
      <c r="F25" s="102">
        <f>'Input Bid'!$C24*'Input Bid'!F24</f>
        <v>0</v>
      </c>
      <c r="G25" s="102">
        <f>'Input Bid'!$C24*'Input Bid'!G24</f>
        <v>0</v>
      </c>
      <c r="H25" s="102">
        <f>'Input Bid'!$C24*'Input Bid'!H24</f>
        <v>0</v>
      </c>
      <c r="I25" s="279">
        <f t="shared" si="2"/>
        <v>0</v>
      </c>
      <c r="J25" s="2"/>
    </row>
    <row r="26" spans="1:10" ht="38.25" customHeight="1" x14ac:dyDescent="0.25">
      <c r="A26" s="436"/>
      <c r="B26" s="76" t="str">
        <f>'Input Bid'!B25</f>
        <v>Ad hoc health systems/Quitline study - Data collection</v>
      </c>
      <c r="C26" s="35">
        <f>'Input Bid'!C22</f>
        <v>1</v>
      </c>
      <c r="D26" s="102">
        <f>'Input Bid'!$C25*'Input Bid'!D25</f>
        <v>0</v>
      </c>
      <c r="E26" s="102">
        <f>'Input Bid'!$C25*'Input Bid'!E25</f>
        <v>0</v>
      </c>
      <c r="F26" s="102">
        <f>'Input Bid'!$C25*'Input Bid'!F25</f>
        <v>0</v>
      </c>
      <c r="G26" s="102">
        <f>'Input Bid'!$C25*'Input Bid'!G25</f>
        <v>0</v>
      </c>
      <c r="H26" s="102">
        <f>'Input Bid'!$C25*'Input Bid'!H25</f>
        <v>0</v>
      </c>
      <c r="I26" s="279">
        <f t="shared" si="2"/>
        <v>0</v>
      </c>
      <c r="J26" s="2"/>
    </row>
    <row r="27" spans="1:10" ht="83.25" customHeight="1" thickBot="1" x14ac:dyDescent="0.3">
      <c r="A27" s="436"/>
      <c r="B27" s="264" t="str">
        <f>'Input Bid'!B26</f>
        <v xml:space="preserve">Ad hoc health systems/Quitline study - Management brief summarizing results and a slide deck with full study results </v>
      </c>
      <c r="C27" s="265">
        <f>'Input Bid'!C23</f>
        <v>1</v>
      </c>
      <c r="D27" s="266">
        <f>'Input Bid'!$C26*'Input Bid'!D26</f>
        <v>0</v>
      </c>
      <c r="E27" s="266">
        <f>'Input Bid'!$C26*'Input Bid'!E26</f>
        <v>0</v>
      </c>
      <c r="F27" s="266">
        <f>'Input Bid'!$C26*'Input Bid'!F26</f>
        <v>0</v>
      </c>
      <c r="G27" s="266">
        <f>'Input Bid'!$C26*'Input Bid'!G26</f>
        <v>0</v>
      </c>
      <c r="H27" s="266">
        <f>'Input Bid'!$C26*'Input Bid'!H26</f>
        <v>0</v>
      </c>
      <c r="I27" s="280">
        <f t="shared" si="2"/>
        <v>0</v>
      </c>
      <c r="J27" s="272"/>
    </row>
    <row r="28" spans="1:10" ht="45.75" customHeight="1" thickBot="1" x14ac:dyDescent="0.3">
      <c r="A28" s="146"/>
      <c r="B28" s="425" t="s">
        <v>33</v>
      </c>
      <c r="C28" s="426"/>
      <c r="D28" s="426"/>
      <c r="E28" s="426"/>
      <c r="F28" s="426"/>
      <c r="G28" s="426"/>
      <c r="H28" s="426"/>
      <c r="I28" s="427"/>
      <c r="J28" s="2"/>
    </row>
    <row r="29" spans="1:10" ht="74" customHeight="1" x14ac:dyDescent="0.25">
      <c r="A29" s="146"/>
      <c r="B29" s="65" t="str">
        <f>'Input Bid'!B28</f>
        <v xml:space="preserve">Conduct a study to measure the impact of community programs on the tobacco environment across New York State   -  Study proposal  </v>
      </c>
      <c r="C29" s="55">
        <f>'Input Bid'!C28</f>
        <v>2</v>
      </c>
      <c r="D29" s="254">
        <f>'Input Bid'!$C28*'Input Bid'!D28</f>
        <v>0</v>
      </c>
      <c r="E29" s="254">
        <f>'Input Bid'!$C28*'Input Bid'!E28</f>
        <v>0</v>
      </c>
      <c r="F29" s="254">
        <f>'Input Bid'!$C28*'Input Bid'!F28</f>
        <v>0</v>
      </c>
      <c r="G29" s="254">
        <f>'Input Bid'!$C28*'Input Bid'!G28</f>
        <v>0</v>
      </c>
      <c r="H29" s="254">
        <f>'Input Bid'!$C28*'Input Bid'!H28</f>
        <v>0</v>
      </c>
      <c r="I29" s="267">
        <f>SUM(D29:H29)</f>
        <v>0</v>
      </c>
      <c r="J29" s="36"/>
    </row>
    <row r="30" spans="1:10" ht="73.5" customHeight="1" x14ac:dyDescent="0.25">
      <c r="A30" s="146"/>
      <c r="B30" s="78" t="str">
        <f>'Input Bid'!B29</f>
        <v>Conduct a study to measure the impact of community programs on the tobacco environment across New York State   -  Data collection</v>
      </c>
      <c r="C30" s="151">
        <f>'Input Bid'!C29</f>
        <v>2</v>
      </c>
      <c r="D30" s="74">
        <f>'Input Bid'!$C29*'Input Bid'!D29</f>
        <v>0</v>
      </c>
      <c r="E30" s="74">
        <f>'Input Bid'!$C29*'Input Bid'!E29</f>
        <v>0</v>
      </c>
      <c r="F30" s="74">
        <f>'Input Bid'!$C29*'Input Bid'!F29</f>
        <v>0</v>
      </c>
      <c r="G30" s="74">
        <f>'Input Bid'!$C29*'Input Bid'!G29</f>
        <v>0</v>
      </c>
      <c r="H30" s="74">
        <f>'Input Bid'!$C29*'Input Bid'!H29</f>
        <v>0</v>
      </c>
      <c r="I30" s="72">
        <f t="shared" ref="I30:I34" si="3">SUM(D30:H30)</f>
        <v>0</v>
      </c>
      <c r="J30" s="36"/>
    </row>
    <row r="31" spans="1:10" ht="112.5" customHeight="1" x14ac:dyDescent="0.25">
      <c r="A31" s="146"/>
      <c r="B31" s="78" t="str">
        <f>'Input Bid'!B30</f>
        <v>Conduct a study to measure the impact of community programs on the tobacco environment across New York State  -  Management brief summarizing results and a slide deck with full study results</v>
      </c>
      <c r="C31" s="151">
        <f>'Input Bid'!C30</f>
        <v>2</v>
      </c>
      <c r="D31" s="74">
        <f>'Input Bid'!$C30*'Input Bid'!D30</f>
        <v>0</v>
      </c>
      <c r="E31" s="74">
        <f>'Input Bid'!$C30*'Input Bid'!E30</f>
        <v>0</v>
      </c>
      <c r="F31" s="74">
        <f>'Input Bid'!$C30*'Input Bid'!F30</f>
        <v>0</v>
      </c>
      <c r="G31" s="74">
        <f>'Input Bid'!$C30*'Input Bid'!G30</f>
        <v>0</v>
      </c>
      <c r="H31" s="74">
        <f>'Input Bid'!$C30*'Input Bid'!H30</f>
        <v>0</v>
      </c>
      <c r="I31" s="72">
        <f t="shared" si="3"/>
        <v>0</v>
      </c>
      <c r="J31" s="36"/>
    </row>
    <row r="32" spans="1:10" ht="51" customHeight="1" x14ac:dyDescent="0.25">
      <c r="A32" s="147"/>
      <c r="B32" s="78" t="str">
        <f>'Input Bid'!B31</f>
        <v>Semi-annual focus groups on emerging topics - Study proposal</v>
      </c>
      <c r="C32" s="151">
        <f>'Input Bid'!C31</f>
        <v>2</v>
      </c>
      <c r="D32" s="74">
        <f>'Input Bid'!$C31*'Input Bid'!D31</f>
        <v>0</v>
      </c>
      <c r="E32" s="74">
        <f>'Input Bid'!$C31*'Input Bid'!E31</f>
        <v>0</v>
      </c>
      <c r="F32" s="74">
        <f>'Input Bid'!$C31*'Input Bid'!F31</f>
        <v>0</v>
      </c>
      <c r="G32" s="74">
        <f>'Input Bid'!$C31*'Input Bid'!G31</f>
        <v>0</v>
      </c>
      <c r="H32" s="74">
        <f>'Input Bid'!$C31*'Input Bid'!H31</f>
        <v>0</v>
      </c>
      <c r="I32" s="72">
        <f t="shared" si="3"/>
        <v>0</v>
      </c>
      <c r="J32" s="36"/>
    </row>
    <row r="33" spans="1:10" ht="48" customHeight="1" x14ac:dyDescent="0.25">
      <c r="A33" s="147"/>
      <c r="B33" s="78" t="str">
        <f>'Input Bid'!B32</f>
        <v>Semi-annual focus groups on emerging topics - Data collection</v>
      </c>
      <c r="C33" s="151">
        <f>'Input Bid'!C32</f>
        <v>2</v>
      </c>
      <c r="D33" s="74">
        <f>'Input Bid'!$C32*'Input Bid'!D32</f>
        <v>0</v>
      </c>
      <c r="E33" s="74">
        <f>'Input Bid'!$C32*'Input Bid'!E32</f>
        <v>0</v>
      </c>
      <c r="F33" s="74">
        <f>'Input Bid'!$C32*'Input Bid'!F32</f>
        <v>0</v>
      </c>
      <c r="G33" s="74">
        <f>'Input Bid'!$C32*'Input Bid'!G32</f>
        <v>0</v>
      </c>
      <c r="H33" s="74">
        <f>'Input Bid'!$C32*'Input Bid'!H32</f>
        <v>0</v>
      </c>
      <c r="I33" s="72">
        <f t="shared" si="3"/>
        <v>0</v>
      </c>
      <c r="J33" s="36"/>
    </row>
    <row r="34" spans="1:10" ht="82.5" customHeight="1" thickBot="1" x14ac:dyDescent="0.3">
      <c r="A34" s="148"/>
      <c r="B34" s="31" t="str">
        <f>'Input Bid'!B33</f>
        <v>Semi-annual focus groups on emerging topics - Management brief summarizing results and slide deck with full study results</v>
      </c>
      <c r="C34" s="60">
        <f>'Input Bid'!C33</f>
        <v>2</v>
      </c>
      <c r="D34" s="74">
        <f>'Input Bid'!$C33*'Input Bid'!D33</f>
        <v>0</v>
      </c>
      <c r="E34" s="74">
        <f>'Input Bid'!$C33*'Input Bid'!E33</f>
        <v>0</v>
      </c>
      <c r="F34" s="74">
        <f>'Input Bid'!$C33*'Input Bid'!F33</f>
        <v>0</v>
      </c>
      <c r="G34" s="74">
        <f>'Input Bid'!$C33*'Input Bid'!G33</f>
        <v>0</v>
      </c>
      <c r="H34" s="74">
        <f>'Input Bid'!$C33*'Input Bid'!H33</f>
        <v>0</v>
      </c>
      <c r="I34" s="72">
        <f t="shared" si="3"/>
        <v>0</v>
      </c>
      <c r="J34" s="36"/>
    </row>
    <row r="35" spans="1:10" s="11" customFormat="1" ht="29.25" customHeight="1" thickBot="1" x14ac:dyDescent="0.3">
      <c r="A35" s="145"/>
      <c r="B35" s="425" t="s">
        <v>132</v>
      </c>
      <c r="C35" s="426"/>
      <c r="D35" s="426"/>
      <c r="E35" s="426"/>
      <c r="F35" s="426"/>
      <c r="G35" s="426"/>
      <c r="H35" s="426"/>
      <c r="I35" s="427"/>
      <c r="J35" s="10"/>
    </row>
    <row r="36" spans="1:10" ht="89.25" customHeight="1" x14ac:dyDescent="0.25">
      <c r="A36" s="433" t="s">
        <v>41</v>
      </c>
      <c r="B36" s="80" t="str">
        <f>'Input Bid'!B35</f>
        <v xml:space="preserve">Conduct an Adult Tobacco Survey - Annual ATS data collection plan including proposed updates to the survey instrument and plans to incorporate health equity principles                                                     </v>
      </c>
      <c r="C36" s="79">
        <f>'Input Bid'!C35</f>
        <v>1</v>
      </c>
      <c r="D36" s="101">
        <f>'Input Bid'!$C35*'Input Bid'!D35</f>
        <v>0</v>
      </c>
      <c r="E36" s="101">
        <f>'Input Bid'!$C35*'Input Bid'!E35</f>
        <v>0</v>
      </c>
      <c r="F36" s="101">
        <f>'Input Bid'!$C35*'Input Bid'!F35</f>
        <v>0</v>
      </c>
      <c r="G36" s="101">
        <f>'Input Bid'!$C35*'Input Bid'!G35</f>
        <v>0</v>
      </c>
      <c r="H36" s="101">
        <f>'Input Bid'!$C35*'Input Bid'!H35</f>
        <v>0</v>
      </c>
      <c r="I36" s="275">
        <f t="shared" si="1"/>
        <v>0</v>
      </c>
    </row>
    <row r="37" spans="1:10" ht="38.25" customHeight="1" x14ac:dyDescent="0.25">
      <c r="A37" s="433"/>
      <c r="B37" s="77" t="str">
        <f>'Input Bid'!B36</f>
        <v>Conduct an Adult Tobacco Survey - Annual data collection</v>
      </c>
      <c r="C37" s="73">
        <f>'Input Bid'!C36</f>
        <v>1</v>
      </c>
      <c r="D37" s="100">
        <f>'Input Bid'!$C36*'Input Bid'!D36</f>
        <v>0</v>
      </c>
      <c r="E37" s="100">
        <f>'Input Bid'!$C36*'Input Bid'!E36</f>
        <v>0</v>
      </c>
      <c r="F37" s="100">
        <f>'Input Bid'!$C36*'Input Bid'!F36</f>
        <v>0</v>
      </c>
      <c r="G37" s="100">
        <f>'Input Bid'!$C36*'Input Bid'!G36</f>
        <v>0</v>
      </c>
      <c r="H37" s="100">
        <f>'Input Bid'!$C36*'Input Bid'!H36</f>
        <v>0</v>
      </c>
      <c r="I37" s="276">
        <f t="shared" ref="I37:I38" si="4">SUM(D37:H37)</f>
        <v>0</v>
      </c>
    </row>
    <row r="38" spans="1:10" ht="51" customHeight="1" thickBot="1" x14ac:dyDescent="0.3">
      <c r="A38" s="433"/>
      <c r="B38" s="139" t="str">
        <f>'Input Bid'!B37</f>
        <v xml:space="preserve">Conduct an Adult Tobacco Survey  -  Annual analytic and public use datasets and annual codebook </v>
      </c>
      <c r="C38" s="140">
        <f>'Input Bid'!C37</f>
        <v>1</v>
      </c>
      <c r="D38" s="74">
        <f>'Input Bid'!$C37*'Input Bid'!D37</f>
        <v>0</v>
      </c>
      <c r="E38" s="74">
        <f>'Input Bid'!$C37*'Input Bid'!E37</f>
        <v>0</v>
      </c>
      <c r="F38" s="74">
        <f>'Input Bid'!$C37*'Input Bid'!F37</f>
        <v>0</v>
      </c>
      <c r="G38" s="74">
        <f>'Input Bid'!$C37*'Input Bid'!G37</f>
        <v>0</v>
      </c>
      <c r="H38" s="74">
        <f>'Input Bid'!$C37*'Input Bid'!H37</f>
        <v>0</v>
      </c>
      <c r="I38" s="277">
        <f t="shared" si="4"/>
        <v>0</v>
      </c>
    </row>
    <row r="39" spans="1:10" ht="46.5" customHeight="1" thickBot="1" x14ac:dyDescent="0.3">
      <c r="A39" s="433"/>
      <c r="B39" s="425" t="s">
        <v>147</v>
      </c>
      <c r="C39" s="426"/>
      <c r="D39" s="426"/>
      <c r="E39" s="426"/>
      <c r="F39" s="426"/>
      <c r="G39" s="426"/>
      <c r="H39" s="426"/>
      <c r="I39" s="427"/>
    </row>
    <row r="40" spans="1:10" ht="102" customHeight="1" x14ac:dyDescent="0.25">
      <c r="A40" s="433"/>
      <c r="B40" s="80" t="str">
        <f>'Input Bid'!B39</f>
        <v xml:space="preserve">Provide national estimates of key adult tobacco outcome indicators  -  Annual NY National Adult Tobacco Survey data collection or analysis plan incorporating principles of health equity  </v>
      </c>
      <c r="C40" s="79">
        <f>'Input Bid'!C39</f>
        <v>1</v>
      </c>
      <c r="D40" s="101">
        <f>'Input Bid'!$C39*'Input Bid'!D39</f>
        <v>0</v>
      </c>
      <c r="E40" s="101">
        <f>'Input Bid'!$C39*'Input Bid'!E39</f>
        <v>0</v>
      </c>
      <c r="F40" s="101">
        <f>'Input Bid'!$C39*'Input Bid'!F39</f>
        <v>0</v>
      </c>
      <c r="G40" s="101">
        <f>'Input Bid'!$C39*'Input Bid'!G39</f>
        <v>0</v>
      </c>
      <c r="H40" s="101">
        <f>'Input Bid'!$C39*'Input Bid'!H39</f>
        <v>0</v>
      </c>
      <c r="I40" s="275">
        <f t="shared" si="1"/>
        <v>0</v>
      </c>
    </row>
    <row r="41" spans="1:10" ht="63.75" customHeight="1" x14ac:dyDescent="0.25">
      <c r="A41" s="433"/>
      <c r="B41" s="77" t="str">
        <f>'Input Bid'!B40</f>
        <v>Provide national estimates of key adult tobacco outcome indicators - Annual primary or secondary data collection</v>
      </c>
      <c r="C41" s="73">
        <f>'Input Bid'!C40</f>
        <v>1</v>
      </c>
      <c r="D41" s="100">
        <f>'Input Bid'!$C40*'Input Bid'!D40</f>
        <v>0</v>
      </c>
      <c r="E41" s="100">
        <f>'Input Bid'!$C40*'Input Bid'!E40</f>
        <v>0</v>
      </c>
      <c r="F41" s="100">
        <f>'Input Bid'!$C40*'Input Bid'!F40</f>
        <v>0</v>
      </c>
      <c r="G41" s="100">
        <f>'Input Bid'!$C40*'Input Bid'!G40</f>
        <v>0</v>
      </c>
      <c r="H41" s="100">
        <f>'Input Bid'!$C40*'Input Bid'!H40</f>
        <v>0</v>
      </c>
      <c r="I41" s="276">
        <f t="shared" ref="I41:I42" si="5">SUM(D41:H41)</f>
        <v>0</v>
      </c>
    </row>
    <row r="42" spans="1:10" ht="127.5" customHeight="1" thickBot="1" x14ac:dyDescent="0.3">
      <c r="A42" s="433"/>
      <c r="B42" s="139" t="str">
        <f>'Input Bid'!B41</f>
        <v>Provide national estimates of key adult tobacco outcome indicators  -   Annual analytic dataset and codebook (for primary data collection) OR annual management brief containing analysis of key indicators (for secondary data collection)</v>
      </c>
      <c r="C42" s="140">
        <f>'Input Bid'!C41</f>
        <v>1</v>
      </c>
      <c r="D42" s="74">
        <f>'Input Bid'!$C41*'Input Bid'!D41</f>
        <v>0</v>
      </c>
      <c r="E42" s="74">
        <f>'Input Bid'!$C41*'Input Bid'!E41</f>
        <v>0</v>
      </c>
      <c r="F42" s="74">
        <f>'Input Bid'!$C41*'Input Bid'!F41</f>
        <v>0</v>
      </c>
      <c r="G42" s="74">
        <f>'Input Bid'!$C41*'Input Bid'!G41</f>
        <v>0</v>
      </c>
      <c r="H42" s="74">
        <f>'Input Bid'!$C41*'Input Bid'!H41</f>
        <v>0</v>
      </c>
      <c r="I42" s="277">
        <f t="shared" si="5"/>
        <v>0</v>
      </c>
    </row>
    <row r="43" spans="1:10" ht="26.25" customHeight="1" thickBot="1" x14ac:dyDescent="0.3">
      <c r="A43" s="433"/>
      <c r="B43" s="425" t="s">
        <v>133</v>
      </c>
      <c r="C43" s="426"/>
      <c r="D43" s="426"/>
      <c r="E43" s="426"/>
      <c r="F43" s="426"/>
      <c r="G43" s="426"/>
      <c r="H43" s="426"/>
      <c r="I43" s="427"/>
    </row>
    <row r="44" spans="1:10" ht="63.75" customHeight="1" x14ac:dyDescent="0.25">
      <c r="A44" s="433"/>
      <c r="B44" s="80" t="str">
        <f>'Input Bid'!B43</f>
        <v>Survey preparation for NY YTS in Years 2 and 4  -  Data collection plan incorporating principles of health equity</v>
      </c>
      <c r="C44" s="79">
        <f>'Input Bid'!C43</f>
        <v>1</v>
      </c>
      <c r="D44" s="470"/>
      <c r="E44" s="101">
        <f>'Input Bid'!$C43*'Input Bid'!E43</f>
        <v>0</v>
      </c>
      <c r="F44" s="470"/>
      <c r="G44" s="101">
        <f>'Input Bid'!$C43*'Input Bid'!G43</f>
        <v>0</v>
      </c>
      <c r="H44" s="470"/>
      <c r="I44" s="275">
        <f t="shared" si="1"/>
        <v>0</v>
      </c>
    </row>
    <row r="45" spans="1:10" ht="38.25" customHeight="1" x14ac:dyDescent="0.25">
      <c r="A45" s="433"/>
      <c r="B45" s="77" t="str">
        <f>'Input Bid'!B44</f>
        <v>Survey preparation for NY YTS in Years 2 and 4  -   School sample selection</v>
      </c>
      <c r="C45" s="73">
        <f>'Input Bid'!C44</f>
        <v>1</v>
      </c>
      <c r="D45" s="471"/>
      <c r="E45" s="100">
        <f>'Input Bid'!$C44*'Input Bid'!E44</f>
        <v>0</v>
      </c>
      <c r="F45" s="471"/>
      <c r="G45" s="100">
        <f>'Input Bid'!$C44*'Input Bid'!G44</f>
        <v>0</v>
      </c>
      <c r="H45" s="471"/>
      <c r="I45" s="276">
        <f t="shared" ref="I45:I50" si="6">SUM(D45:H45)</f>
        <v>0</v>
      </c>
    </row>
    <row r="46" spans="1:10" ht="38.25" customHeight="1" x14ac:dyDescent="0.25">
      <c r="A46" s="433"/>
      <c r="B46" s="77" t="str">
        <f>'Input Bid'!B45</f>
        <v xml:space="preserve">Survey preparation for NY YTS in Years 2 and 4  -  Instrument development                                                                  </v>
      </c>
      <c r="C46" s="73">
        <f>'Input Bid'!C45</f>
        <v>1</v>
      </c>
      <c r="D46" s="471"/>
      <c r="E46" s="100">
        <f>'Input Bid'!$C45*'Input Bid'!E45</f>
        <v>0</v>
      </c>
      <c r="F46" s="471"/>
      <c r="G46" s="100">
        <f>'Input Bid'!$C45*'Input Bid'!G45</f>
        <v>0</v>
      </c>
      <c r="H46" s="471"/>
      <c r="I46" s="276">
        <f t="shared" si="6"/>
        <v>0</v>
      </c>
    </row>
    <row r="47" spans="1:10" ht="38.25" customHeight="1" x14ac:dyDescent="0.25">
      <c r="A47" s="433"/>
      <c r="B47" s="77" t="str">
        <f>'Input Bid'!B46</f>
        <v xml:space="preserve">Survey preparation for NY YTS in Years 2 and 4  -   Recruitment of schools                                                                       </v>
      </c>
      <c r="C47" s="73">
        <f>'Input Bid'!C46</f>
        <v>1</v>
      </c>
      <c r="D47" s="471"/>
      <c r="E47" s="100">
        <f>'Input Bid'!$C46*'Input Bid'!E46</f>
        <v>0</v>
      </c>
      <c r="F47" s="471"/>
      <c r="G47" s="100">
        <f>'Input Bid'!$C46*'Input Bid'!G46</f>
        <v>0</v>
      </c>
      <c r="H47" s="471"/>
      <c r="I47" s="276">
        <f t="shared" si="6"/>
        <v>0</v>
      </c>
    </row>
    <row r="48" spans="1:10" ht="38.25" customHeight="1" x14ac:dyDescent="0.25">
      <c r="A48" s="433"/>
      <c r="B48" s="77" t="str">
        <f>'Input Bid'!B47</f>
        <v>Conduct NY YTS in Years 1, 3, and 5 -   Field staff training</v>
      </c>
      <c r="C48" s="73">
        <f>'Input Bid'!C47</f>
        <v>1</v>
      </c>
      <c r="D48" s="100">
        <f>'Input Bid'!$C47*'Input Bid'!D47</f>
        <v>0</v>
      </c>
      <c r="E48" s="471"/>
      <c r="F48" s="100">
        <f>'Input Bid'!$C47*'Input Bid'!F47</f>
        <v>0</v>
      </c>
      <c r="G48" s="471"/>
      <c r="H48" s="100">
        <f>'Input Bid'!$C47*'Input Bid'!H47</f>
        <v>0</v>
      </c>
      <c r="I48" s="276">
        <f t="shared" si="6"/>
        <v>0</v>
      </c>
    </row>
    <row r="49" spans="1:9" ht="30" customHeight="1" x14ac:dyDescent="0.25">
      <c r="A49" s="433"/>
      <c r="B49" s="77" t="str">
        <f>'Input Bid'!B48</f>
        <v>Conduct NY YTS in Years 1, 3 and 5 - Data collection</v>
      </c>
      <c r="C49" s="73">
        <f>'Input Bid'!C48</f>
        <v>1</v>
      </c>
      <c r="D49" s="100">
        <f>'Input Bid'!$C48*'Input Bid'!D48</f>
        <v>0</v>
      </c>
      <c r="E49" s="471"/>
      <c r="F49" s="100">
        <f>'Input Bid'!$C48*'Input Bid'!F48</f>
        <v>0</v>
      </c>
      <c r="G49" s="471"/>
      <c r="H49" s="100">
        <f>'Input Bid'!$C48*'Input Bid'!H48</f>
        <v>0</v>
      </c>
      <c r="I49" s="276">
        <f t="shared" si="6"/>
        <v>0</v>
      </c>
    </row>
    <row r="50" spans="1:9" ht="51" customHeight="1" thickBot="1" x14ac:dyDescent="0.3">
      <c r="A50" s="433"/>
      <c r="B50" s="139" t="str">
        <f>'Input Bid'!B49</f>
        <v>Conduct NY YTS in Years 1, 3 and 5   -   Delivery of analytic and public use datasets and codebook</v>
      </c>
      <c r="C50" s="140">
        <f>'Input Bid'!C49</f>
        <v>1</v>
      </c>
      <c r="D50" s="74">
        <f>'Input Bid'!$C49*'Input Bid'!D49</f>
        <v>0</v>
      </c>
      <c r="E50" s="472"/>
      <c r="F50" s="74">
        <f>'Input Bid'!$C49*'Input Bid'!F49</f>
        <v>0</v>
      </c>
      <c r="G50" s="472"/>
      <c r="H50" s="74">
        <f>'Input Bid'!$C49*'Input Bid'!H49</f>
        <v>0</v>
      </c>
      <c r="I50" s="277">
        <f t="shared" si="6"/>
        <v>0</v>
      </c>
    </row>
    <row r="51" spans="1:9" ht="29.25" customHeight="1" thickBot="1" x14ac:dyDescent="0.3">
      <c r="A51" s="433"/>
      <c r="B51" s="425" t="s">
        <v>95</v>
      </c>
      <c r="C51" s="426"/>
      <c r="D51" s="426"/>
      <c r="E51" s="426"/>
      <c r="F51" s="426"/>
      <c r="G51" s="426"/>
      <c r="H51" s="426"/>
      <c r="I51" s="427"/>
    </row>
    <row r="52" spans="1:9" ht="102" customHeight="1" x14ac:dyDescent="0.25">
      <c r="A52" s="433"/>
      <c r="B52" s="80" t="str">
        <f>'Input Bid'!B51</f>
        <v xml:space="preserve">Propose a sampling strategy and data collection that will track advertising, and product displays in a sample of licensed tobacco and vape shop retailers in NY in Years 2 and 4   -  Study proposal    </v>
      </c>
      <c r="C52" s="79">
        <f>'Input Bid'!C51</f>
        <v>1</v>
      </c>
      <c r="D52" s="470"/>
      <c r="E52" s="101">
        <f>'Input Bid'!$C51*'Input Bid'!E51</f>
        <v>0</v>
      </c>
      <c r="F52" s="470"/>
      <c r="G52" s="101">
        <f>'Input Bid'!$C51*'Input Bid'!G51</f>
        <v>0</v>
      </c>
      <c r="H52" s="470"/>
      <c r="I52" s="275">
        <f t="shared" si="1"/>
        <v>0</v>
      </c>
    </row>
    <row r="53" spans="1:9" ht="102" customHeight="1" x14ac:dyDescent="0.25">
      <c r="A53" s="433"/>
      <c r="B53" s="77" t="str">
        <f>'Input Bid'!B52</f>
        <v>Propose a sampling strategy and data collection that will track advertising, and product displays in a sample of licensed tobacco and vape shop retailers in NY in Years 2 and 4   -  Data collection</v>
      </c>
      <c r="C53" s="73">
        <f>'Input Bid'!C52</f>
        <v>1</v>
      </c>
      <c r="D53" s="471"/>
      <c r="E53" s="100">
        <f>'Input Bid'!$C52*'Input Bid'!E52</f>
        <v>0</v>
      </c>
      <c r="F53" s="471"/>
      <c r="G53" s="100">
        <f>'Input Bid'!$C52*'Input Bid'!G52</f>
        <v>0</v>
      </c>
      <c r="H53" s="471"/>
      <c r="I53" s="276">
        <f t="shared" ref="I53:I55" si="7">SUM(D53:H53)</f>
        <v>0</v>
      </c>
    </row>
    <row r="54" spans="1:9" ht="140.25" customHeight="1" x14ac:dyDescent="0.25">
      <c r="A54" s="433"/>
      <c r="B54" s="77" t="str">
        <f>'Input Bid'!B53</f>
        <v xml:space="preserve">Propose a sampling strategy and data collection that will track advertising, and product displays in a sample of licensed tobacco and vape shop retailers in NY in Years 2 and 4 - Management brief summarizing results and  a slide deck with full study results   </v>
      </c>
      <c r="C54" s="73">
        <f>'Input Bid'!C53</f>
        <v>1</v>
      </c>
      <c r="D54" s="471"/>
      <c r="E54" s="100">
        <f>'Input Bid'!$C53*'Input Bid'!E53</f>
        <v>0</v>
      </c>
      <c r="F54" s="471"/>
      <c r="G54" s="100">
        <f>'Input Bid'!$C53*'Input Bid'!G53</f>
        <v>0</v>
      </c>
      <c r="H54" s="471"/>
      <c r="I54" s="276">
        <f t="shared" si="7"/>
        <v>0</v>
      </c>
    </row>
    <row r="55" spans="1:9" ht="102" customHeight="1" thickBot="1" x14ac:dyDescent="0.3">
      <c r="A55" s="433"/>
      <c r="B55" s="139" t="str">
        <f>'Input Bid'!B54</f>
        <v xml:space="preserve">Propose a sampling strategy and data collection that will track advertising, and product displays in a sample of licensed tobacco and vape shop retailers in NY in Years 2 and 4  -  Dataset and codebook  </v>
      </c>
      <c r="C55" s="140">
        <f>'Input Bid'!C54</f>
        <v>1</v>
      </c>
      <c r="D55" s="472"/>
      <c r="E55" s="74">
        <f>'Input Bid'!$C54*'Input Bid'!E54</f>
        <v>0</v>
      </c>
      <c r="F55" s="472"/>
      <c r="G55" s="74">
        <f>'Input Bid'!$C54*'Input Bid'!G54</f>
        <v>0</v>
      </c>
      <c r="H55" s="472"/>
      <c r="I55" s="277">
        <f t="shared" si="7"/>
        <v>0</v>
      </c>
    </row>
    <row r="56" spans="1:9" ht="30.75" customHeight="1" thickBot="1" x14ac:dyDescent="0.3">
      <c r="A56" s="433"/>
      <c r="B56" s="425" t="s">
        <v>148</v>
      </c>
      <c r="C56" s="426"/>
      <c r="D56" s="426"/>
      <c r="E56" s="426"/>
      <c r="F56" s="426"/>
      <c r="G56" s="426"/>
      <c r="H56" s="426"/>
      <c r="I56" s="427"/>
    </row>
    <row r="57" spans="1:9" ht="63.75" customHeight="1" x14ac:dyDescent="0.25">
      <c r="A57" s="433"/>
      <c r="B57" s="80" t="str">
        <f>'Input Bid'!B56</f>
        <v xml:space="preserve">Elicit feedback from state and community decision makers twice during 5 year period (Year 1 and 3)  -  Study proposal       </v>
      </c>
      <c r="C57" s="79">
        <f>'Input Bid'!C56</f>
        <v>1</v>
      </c>
      <c r="D57" s="101">
        <f>'Input Bid'!$C56*'Input Bid'!D56</f>
        <v>0</v>
      </c>
      <c r="E57" s="470"/>
      <c r="F57" s="101">
        <f>'Input Bid'!$C56*'Input Bid'!F56</f>
        <v>0</v>
      </c>
      <c r="G57" s="470"/>
      <c r="H57" s="470"/>
      <c r="I57" s="275">
        <f t="shared" si="1"/>
        <v>0</v>
      </c>
    </row>
    <row r="58" spans="1:9" ht="63.75" customHeight="1" x14ac:dyDescent="0.25">
      <c r="A58" s="433"/>
      <c r="B58" s="77" t="str">
        <f>'Input Bid'!B57</f>
        <v>Elicit feedback from state and community decision makers twice during 5 year period (Year 1 and 3)  -  Data collection</v>
      </c>
      <c r="C58" s="73">
        <f>'Input Bid'!C57</f>
        <v>1</v>
      </c>
      <c r="D58" s="100">
        <f>'Input Bid'!$C57*'Input Bid'!D57</f>
        <v>0</v>
      </c>
      <c r="E58" s="471"/>
      <c r="F58" s="100">
        <f>'Input Bid'!$C57*'Input Bid'!F57</f>
        <v>0</v>
      </c>
      <c r="G58" s="471"/>
      <c r="H58" s="471"/>
      <c r="I58" s="276">
        <f t="shared" si="1"/>
        <v>0</v>
      </c>
    </row>
    <row r="59" spans="1:9" ht="102" customHeight="1" x14ac:dyDescent="0.25">
      <c r="A59" s="433"/>
      <c r="B59" s="77" t="str">
        <f>'Input Bid'!B58</f>
        <v xml:space="preserve">Elicit feedback from state and community decision makers twice during 5 year period (Year 1 and 3)  -   Management brief summarizing results  and a slide deck with full study results        </v>
      </c>
      <c r="C59" s="73">
        <f>'Input Bid'!C58</f>
        <v>1</v>
      </c>
      <c r="D59" s="100">
        <f>'Input Bid'!$C58*'Input Bid'!D58</f>
        <v>0</v>
      </c>
      <c r="E59" s="471"/>
      <c r="F59" s="100">
        <f>'Input Bid'!$C58*'Input Bid'!F58</f>
        <v>0</v>
      </c>
      <c r="G59" s="471"/>
      <c r="H59" s="471"/>
      <c r="I59" s="276">
        <f t="shared" si="1"/>
        <v>0</v>
      </c>
    </row>
    <row r="60" spans="1:9" ht="76.5" customHeight="1" thickBot="1" x14ac:dyDescent="0.3">
      <c r="A60" s="433"/>
      <c r="B60" s="139" t="str">
        <f>'Input Bid'!B59</f>
        <v>Elicit feedback from state and community decision makers twice during 5 year period (Year 1 and 3)   -   Dataset and Codebook</v>
      </c>
      <c r="C60" s="140">
        <f>'Input Bid'!C59</f>
        <v>1</v>
      </c>
      <c r="D60" s="74">
        <f>'Input Bid'!$C59*'Input Bid'!D59</f>
        <v>0</v>
      </c>
      <c r="E60" s="472"/>
      <c r="F60" s="74">
        <f>'Input Bid'!$C59*'Input Bid'!F59</f>
        <v>0</v>
      </c>
      <c r="G60" s="472"/>
      <c r="H60" s="472"/>
      <c r="I60" s="277">
        <f t="shared" ref="I60:I63" si="8">SUM(D60:H60)</f>
        <v>0</v>
      </c>
    </row>
    <row r="61" spans="1:9" ht="31.5" customHeight="1" thickBot="1" x14ac:dyDescent="0.3">
      <c r="A61" s="433"/>
      <c r="B61" s="425" t="s">
        <v>99</v>
      </c>
      <c r="C61" s="426"/>
      <c r="D61" s="426"/>
      <c r="E61" s="426"/>
      <c r="F61" s="426"/>
      <c r="G61" s="426"/>
      <c r="H61" s="426"/>
      <c r="I61" s="427"/>
    </row>
    <row r="62" spans="1:9" ht="38.25" customHeight="1" x14ac:dyDescent="0.25">
      <c r="A62" s="433"/>
      <c r="B62" s="80" t="str">
        <f>'Input Bid'!B61</f>
        <v>Ad hoc equity-focused surveillance study - Study proposal</v>
      </c>
      <c r="C62" s="79">
        <f>'Input Bid'!C61</f>
        <v>1</v>
      </c>
      <c r="D62" s="101">
        <f>'Input Bid'!$C61*'Input Bid'!D61</f>
        <v>0</v>
      </c>
      <c r="E62" s="101">
        <f>'Input Bid'!$C61*'Input Bid'!E61</f>
        <v>0</v>
      </c>
      <c r="F62" s="101">
        <f>'Input Bid'!$C61*'Input Bid'!F61</f>
        <v>0</v>
      </c>
      <c r="G62" s="101">
        <f>'Input Bid'!$C61*'Input Bid'!G61</f>
        <v>0</v>
      </c>
      <c r="H62" s="101">
        <f>'Input Bid'!$C61*'Input Bid'!H61</f>
        <v>0</v>
      </c>
      <c r="I62" s="275">
        <f t="shared" si="8"/>
        <v>0</v>
      </c>
    </row>
    <row r="63" spans="1:9" ht="38.25" customHeight="1" x14ac:dyDescent="0.25">
      <c r="A63" s="433"/>
      <c r="B63" s="77" t="str">
        <f>'Input Bid'!B62</f>
        <v>Ad hoc equity-focused surveillance study - Data collection</v>
      </c>
      <c r="C63" s="73">
        <f>'Input Bid'!C62</f>
        <v>1</v>
      </c>
      <c r="D63" s="100">
        <f>'Input Bid'!$C62*'Input Bid'!D62</f>
        <v>0</v>
      </c>
      <c r="E63" s="100">
        <f>'Input Bid'!$C62*'Input Bid'!E62</f>
        <v>0</v>
      </c>
      <c r="F63" s="100">
        <f>'Input Bid'!$C62*'Input Bid'!F62</f>
        <v>0</v>
      </c>
      <c r="G63" s="100">
        <f>'Input Bid'!$C62*'Input Bid'!G62</f>
        <v>0</v>
      </c>
      <c r="H63" s="100">
        <f>'Input Bid'!$C62*'Input Bid'!H62</f>
        <v>0</v>
      </c>
      <c r="I63" s="276">
        <f t="shared" si="8"/>
        <v>0</v>
      </c>
    </row>
    <row r="64" spans="1:9" ht="81.75" customHeight="1" thickBot="1" x14ac:dyDescent="0.3">
      <c r="A64" s="434"/>
      <c r="B64" s="139" t="str">
        <f>'Input Bid'!B63</f>
        <v>Ad hoc equity-focused surveillance study - Management brief summarizing results and slide deck with full study results</v>
      </c>
      <c r="C64" s="140">
        <f>'Input Bid'!C63</f>
        <v>1</v>
      </c>
      <c r="D64" s="74">
        <f>'Input Bid'!$C63*'Input Bid'!D63</f>
        <v>0</v>
      </c>
      <c r="E64" s="74">
        <f>'Input Bid'!$C63*'Input Bid'!E63</f>
        <v>0</v>
      </c>
      <c r="F64" s="74">
        <f>'Input Bid'!$C63*'Input Bid'!F63</f>
        <v>0</v>
      </c>
      <c r="G64" s="74">
        <f>'Input Bid'!$C63*'Input Bid'!G63</f>
        <v>0</v>
      </c>
      <c r="H64" s="74">
        <f>'Input Bid'!$C63*'Input Bid'!H63</f>
        <v>0</v>
      </c>
      <c r="I64" s="277">
        <f t="shared" ref="I64" si="9">SUM(D64:H64)</f>
        <v>0</v>
      </c>
    </row>
    <row r="65" spans="1:9" ht="14.25" customHeight="1" thickBot="1" x14ac:dyDescent="0.3">
      <c r="A65" s="430" t="s">
        <v>51</v>
      </c>
      <c r="B65" s="425" t="s">
        <v>52</v>
      </c>
      <c r="C65" s="426"/>
      <c r="D65" s="426"/>
      <c r="E65" s="426"/>
      <c r="F65" s="426"/>
      <c r="G65" s="426"/>
      <c r="H65" s="426"/>
      <c r="I65" s="427"/>
    </row>
    <row r="66" spans="1:9" ht="85.5" customHeight="1" x14ac:dyDescent="0.25">
      <c r="A66" s="431"/>
      <c r="B66" s="80" t="str">
        <f>'Input Bid'!B65</f>
        <v xml:space="preserve">Web-Based Performance Monitoring System- Development of or system review and update plus maintenance of a web-based reporting system </v>
      </c>
      <c r="C66" s="79">
        <f>'Input Bid'!C65</f>
        <v>1</v>
      </c>
      <c r="D66" s="101">
        <f>'Input Bid'!$C65*'Input Bid'!D65</f>
        <v>0</v>
      </c>
      <c r="E66" s="101">
        <f>'Input Bid'!$C65*'Input Bid'!E65</f>
        <v>0</v>
      </c>
      <c r="F66" s="101">
        <f>'Input Bid'!$C65*'Input Bid'!F65</f>
        <v>0</v>
      </c>
      <c r="G66" s="101">
        <f>'Input Bid'!$C65*'Input Bid'!G65</f>
        <v>0</v>
      </c>
      <c r="H66" s="101">
        <f>'Input Bid'!$C65*'Input Bid'!H65</f>
        <v>0</v>
      </c>
      <c r="I66" s="275">
        <f t="shared" si="1"/>
        <v>0</v>
      </c>
    </row>
    <row r="67" spans="1:9" ht="62.5" x14ac:dyDescent="0.25">
      <c r="A67" s="431"/>
      <c r="B67" s="77" t="str">
        <f>'Input Bid'!B66</f>
        <v>Web-based Performance Monitoring System - Development of or review and update of user manual  and provide annual updates</v>
      </c>
      <c r="C67" s="73">
        <f>'Input Bid'!C66</f>
        <v>1</v>
      </c>
      <c r="D67" s="101">
        <f>'Input Bid'!$C66*'Input Bid'!D66</f>
        <v>0</v>
      </c>
      <c r="E67" s="101">
        <f>'Input Bid'!$C66*'Input Bid'!E66</f>
        <v>0</v>
      </c>
      <c r="F67" s="101">
        <f>'Input Bid'!$C66*'Input Bid'!F66</f>
        <v>0</v>
      </c>
      <c r="G67" s="101">
        <f>'Input Bid'!$C66*'Input Bid'!G66</f>
        <v>0</v>
      </c>
      <c r="H67" s="101">
        <f>'Input Bid'!$C66*'Input Bid'!H66</f>
        <v>0</v>
      </c>
      <c r="I67" s="281">
        <f t="shared" si="1"/>
        <v>0</v>
      </c>
    </row>
    <row r="68" spans="1:9" ht="50" x14ac:dyDescent="0.25">
      <c r="A68" s="431"/>
      <c r="B68" s="77" t="str">
        <f>'Input Bid'!B67</f>
        <v>Web-based Performance Monitoring System - Provide monthly technical assistance and training to TCP grantees</v>
      </c>
      <c r="C68" s="73">
        <f>'Input Bid'!C67</f>
        <v>12</v>
      </c>
      <c r="D68" s="101">
        <f>'Input Bid'!$C67*'Input Bid'!D67</f>
        <v>0</v>
      </c>
      <c r="E68" s="101">
        <f>'Input Bid'!$C67*'Input Bid'!E67</f>
        <v>0</v>
      </c>
      <c r="F68" s="101">
        <f>'Input Bid'!$C67*'Input Bid'!F67</f>
        <v>0</v>
      </c>
      <c r="G68" s="101">
        <f>'Input Bid'!$C67*'Input Bid'!G67</f>
        <v>0</v>
      </c>
      <c r="H68" s="101">
        <f>'Input Bid'!$C67*'Input Bid'!H67</f>
        <v>0</v>
      </c>
      <c r="I68" s="281">
        <f t="shared" si="1"/>
        <v>0</v>
      </c>
    </row>
    <row r="69" spans="1:9" ht="50.5" thickBot="1" x14ac:dyDescent="0.3">
      <c r="A69" s="432"/>
      <c r="B69" s="139" t="str">
        <f>'Input Bid'!B68</f>
        <v>Web-based Performance Monitoring System - Progress toward outcome reports</v>
      </c>
      <c r="C69" s="140">
        <f>'Input Bid'!C68</f>
        <v>10</v>
      </c>
      <c r="D69" s="254">
        <f>'Input Bid'!$C68*'Input Bid'!D68</f>
        <v>0</v>
      </c>
      <c r="E69" s="254">
        <f>'Input Bid'!$C68*'Input Bid'!E68</f>
        <v>0</v>
      </c>
      <c r="F69" s="254">
        <f>'Input Bid'!$C68*'Input Bid'!F68</f>
        <v>0</v>
      </c>
      <c r="G69" s="254">
        <f>'Input Bid'!$C68*'Input Bid'!G68</f>
        <v>0</v>
      </c>
      <c r="H69" s="254">
        <f>'Input Bid'!$C68*'Input Bid'!H68</f>
        <v>0</v>
      </c>
      <c r="I69" s="282">
        <f t="shared" si="1"/>
        <v>0</v>
      </c>
    </row>
    <row r="70" spans="1:9" ht="60" customHeight="1" thickBot="1" x14ac:dyDescent="0.3">
      <c r="A70" s="422" t="s">
        <v>150</v>
      </c>
      <c r="B70" s="425" t="s">
        <v>53</v>
      </c>
      <c r="C70" s="426"/>
      <c r="D70" s="426"/>
      <c r="E70" s="426"/>
      <c r="F70" s="426"/>
      <c r="G70" s="426"/>
      <c r="H70" s="426"/>
      <c r="I70" s="427"/>
    </row>
    <row r="71" spans="1:9" ht="37.5" x14ac:dyDescent="0.25">
      <c r="A71" s="423"/>
      <c r="B71" s="80" t="str">
        <f>'Input Bid'!B70</f>
        <v>Detailed outline due the second week of March each year</v>
      </c>
      <c r="C71" s="262">
        <f>'Input Bid'!C70</f>
        <v>1</v>
      </c>
      <c r="D71" s="101">
        <f>'Input Bid'!$C70*'Input Bid'!D70</f>
        <v>0</v>
      </c>
      <c r="E71" s="101">
        <f>'Input Bid'!$C70*'Input Bid'!E70</f>
        <v>0</v>
      </c>
      <c r="F71" s="101">
        <f>'Input Bid'!$C70*'Input Bid'!F70</f>
        <v>0</v>
      </c>
      <c r="G71" s="101">
        <f>'Input Bid'!$C70*'Input Bid'!G70</f>
        <v>0</v>
      </c>
      <c r="H71" s="101">
        <f>'Input Bid'!$C70*'Input Bid'!H70</f>
        <v>0</v>
      </c>
      <c r="I71" s="275">
        <f t="shared" si="1"/>
        <v>0</v>
      </c>
    </row>
    <row r="72" spans="1:9" ht="25" x14ac:dyDescent="0.25">
      <c r="A72" s="423"/>
      <c r="B72" s="77" t="str">
        <f>'Input Bid'!B71</f>
        <v xml:space="preserve">First draft due the second week of May each year  </v>
      </c>
      <c r="C72" s="141">
        <f>'Input Bid'!C71</f>
        <v>1</v>
      </c>
      <c r="D72" s="100">
        <f>'Input Bid'!$C71*'Input Bid'!D71</f>
        <v>0</v>
      </c>
      <c r="E72" s="100">
        <f>'Input Bid'!$C71*'Input Bid'!E71</f>
        <v>0</v>
      </c>
      <c r="F72" s="100">
        <f>'Input Bid'!$C71*'Input Bid'!F71</f>
        <v>0</v>
      </c>
      <c r="G72" s="100">
        <f>'Input Bid'!$C71*'Input Bid'!G71</f>
        <v>0</v>
      </c>
      <c r="H72" s="100">
        <f>'Input Bid'!$C71*'Input Bid'!H71</f>
        <v>0</v>
      </c>
      <c r="I72" s="276">
        <f t="shared" si="1"/>
        <v>0</v>
      </c>
    </row>
    <row r="73" spans="1:9" ht="25" x14ac:dyDescent="0.25">
      <c r="A73" s="423"/>
      <c r="B73" s="77" t="str">
        <f>'Input Bid'!B72</f>
        <v xml:space="preserve">TCP-approved second draft due July 1 of each year  </v>
      </c>
      <c r="C73" s="141">
        <f>'Input Bid'!C72</f>
        <v>1</v>
      </c>
      <c r="D73" s="100">
        <f>'Input Bid'!$C72*'Input Bid'!D72</f>
        <v>0</v>
      </c>
      <c r="E73" s="100">
        <f>'Input Bid'!$C72*'Input Bid'!E72</f>
        <v>0</v>
      </c>
      <c r="F73" s="100">
        <f>'Input Bid'!$C72*'Input Bid'!F72</f>
        <v>0</v>
      </c>
      <c r="G73" s="100">
        <f>'Input Bid'!$C72*'Input Bid'!G72</f>
        <v>0</v>
      </c>
      <c r="H73" s="100">
        <f>'Input Bid'!$C72*'Input Bid'!H72</f>
        <v>0</v>
      </c>
      <c r="I73" s="276">
        <f t="shared" si="1"/>
        <v>0</v>
      </c>
    </row>
    <row r="74" spans="1:9" ht="38" thickBot="1" x14ac:dyDescent="0.3">
      <c r="A74" s="423"/>
      <c r="B74" s="261" t="str">
        <f>'Input Bid'!B73</f>
        <v>Department approved final draft due the end of August each year</v>
      </c>
      <c r="C74" s="260">
        <f>'Input Bid'!C73</f>
        <v>1</v>
      </c>
      <c r="D74" s="74">
        <f>'Input Bid'!$C73*'Input Bid'!D73</f>
        <v>0</v>
      </c>
      <c r="E74" s="74">
        <f>'Input Bid'!$C73*'Input Bid'!E73</f>
        <v>0</v>
      </c>
      <c r="F74" s="74">
        <f>'Input Bid'!$C73*'Input Bid'!F73</f>
        <v>0</v>
      </c>
      <c r="G74" s="74">
        <f>'Input Bid'!$C73*'Input Bid'!G73</f>
        <v>0</v>
      </c>
      <c r="H74" s="74">
        <f>'Input Bid'!$C73*'Input Bid'!H73</f>
        <v>0</v>
      </c>
      <c r="I74" s="277">
        <f t="shared" si="1"/>
        <v>0</v>
      </c>
    </row>
    <row r="75" spans="1:9" ht="12.75" customHeight="1" thickBot="1" x14ac:dyDescent="0.3">
      <c r="A75" s="423"/>
      <c r="B75" s="425" t="s">
        <v>58</v>
      </c>
      <c r="C75" s="426"/>
      <c r="D75" s="426"/>
      <c r="E75" s="426"/>
      <c r="F75" s="426"/>
      <c r="G75" s="426"/>
      <c r="H75" s="426"/>
      <c r="I75" s="427"/>
    </row>
    <row r="76" spans="1:9" ht="37.5" x14ac:dyDescent="0.25">
      <c r="A76" s="423"/>
      <c r="B76" s="80" t="str">
        <f>'Input Bid'!B75</f>
        <v>Annual Key Outcome Indicator  (KOI) report (one preliminary and one final)</v>
      </c>
      <c r="C76" s="262">
        <f>'Input Bid'!C75</f>
        <v>2</v>
      </c>
      <c r="D76" s="101">
        <f>'Input Bid'!$C75*'Input Bid'!D75</f>
        <v>0</v>
      </c>
      <c r="E76" s="101">
        <f>'Input Bid'!$C75*'Input Bid'!E75</f>
        <v>0</v>
      </c>
      <c r="F76" s="101">
        <f>'Input Bid'!$C75*'Input Bid'!F75</f>
        <v>0</v>
      </c>
      <c r="G76" s="101">
        <f>'Input Bid'!$C75*'Input Bid'!G75</f>
        <v>0</v>
      </c>
      <c r="H76" s="101">
        <f>'Input Bid'!$C75*'Input Bid'!H75</f>
        <v>0</v>
      </c>
      <c r="I76" s="275">
        <f t="shared" si="1"/>
        <v>0</v>
      </c>
    </row>
    <row r="77" spans="1:9" ht="25" x14ac:dyDescent="0.25">
      <c r="A77" s="423"/>
      <c r="B77" s="77" t="str">
        <f>'Input Bid'!B76</f>
        <v>Topical Reports - Preliminary Draft</v>
      </c>
      <c r="C77" s="141">
        <f>'Input Bid'!C76</f>
        <v>3</v>
      </c>
      <c r="D77" s="100">
        <f>'Input Bid'!$C76*'Input Bid'!D76</f>
        <v>0</v>
      </c>
      <c r="E77" s="100">
        <f>'Input Bid'!$C76*'Input Bid'!E76</f>
        <v>0</v>
      </c>
      <c r="F77" s="100">
        <f>'Input Bid'!$C76*'Input Bid'!F76</f>
        <v>0</v>
      </c>
      <c r="G77" s="100">
        <f>'Input Bid'!$C76*'Input Bid'!G76</f>
        <v>0</v>
      </c>
      <c r="H77" s="100">
        <f>'Input Bid'!$C76*'Input Bid'!H76</f>
        <v>0</v>
      </c>
      <c r="I77" s="276">
        <f t="shared" ref="I77:I78" si="10">SUM(D77:H77)</f>
        <v>0</v>
      </c>
    </row>
    <row r="78" spans="1:9" ht="25.5" thickBot="1" x14ac:dyDescent="0.3">
      <c r="A78" s="423"/>
      <c r="B78" s="139" t="str">
        <f>'Input Bid'!B77</f>
        <v>Topical Reports - Final Report</v>
      </c>
      <c r="C78" s="260">
        <f>'Input Bid'!C77</f>
        <v>3</v>
      </c>
      <c r="D78" s="74">
        <f>'Input Bid'!$C77*'Input Bid'!D77</f>
        <v>0</v>
      </c>
      <c r="E78" s="74">
        <f>'Input Bid'!$C77*'Input Bid'!E77</f>
        <v>0</v>
      </c>
      <c r="F78" s="74">
        <f>'Input Bid'!$C77*'Input Bid'!F77</f>
        <v>0</v>
      </c>
      <c r="G78" s="74">
        <f>'Input Bid'!$C77*'Input Bid'!G77</f>
        <v>0</v>
      </c>
      <c r="H78" s="74">
        <f>'Input Bid'!$C77*'Input Bid'!H77</f>
        <v>0</v>
      </c>
      <c r="I78" s="277">
        <f t="shared" si="10"/>
        <v>0</v>
      </c>
    </row>
    <row r="79" spans="1:9" ht="13.5" thickBot="1" x14ac:dyDescent="0.3">
      <c r="A79" s="423"/>
      <c r="B79" s="425" t="s">
        <v>60</v>
      </c>
      <c r="C79" s="426"/>
      <c r="D79" s="426"/>
      <c r="E79" s="426"/>
      <c r="F79" s="426"/>
      <c r="G79" s="426"/>
      <c r="H79" s="426"/>
      <c r="I79" s="427"/>
    </row>
    <row r="80" spans="1:9" ht="65.5" customHeight="1" x14ac:dyDescent="0.25">
      <c r="A80" s="423"/>
      <c r="B80" s="80" t="str">
        <f>'Input Bid'!B79</f>
        <v>Two manuscripts for publication in peer-reviewed journals in collaboration with the program leadership each year - Manuscript proposals</v>
      </c>
      <c r="C80" s="79">
        <f>'Input Bid'!C79</f>
        <v>2</v>
      </c>
      <c r="D80" s="254">
        <f>'Input Bid'!$C79*'Input Bid'!D79</f>
        <v>0</v>
      </c>
      <c r="E80" s="254">
        <f>'Input Bid'!$C79*'Input Bid'!E79</f>
        <v>0</v>
      </c>
      <c r="F80" s="254">
        <f>'Input Bid'!$C79*'Input Bid'!F79</f>
        <v>0</v>
      </c>
      <c r="G80" s="254">
        <f>'Input Bid'!$C79*'Input Bid'!G79</f>
        <v>0</v>
      </c>
      <c r="H80" s="254">
        <f>'Input Bid'!$C79*'Input Bid'!H79</f>
        <v>0</v>
      </c>
      <c r="I80" s="263">
        <f>SUM(D80:H80)</f>
        <v>0</v>
      </c>
    </row>
    <row r="81" spans="1:11" ht="63" thickBot="1" x14ac:dyDescent="0.3">
      <c r="A81" s="424"/>
      <c r="B81" s="81" t="str">
        <f>'Input Bid'!B80</f>
        <v>Two manuscripts for publication in peer-reviewed journals in collaboration with the program leadership each year - Full manuscripts</v>
      </c>
      <c r="C81" s="142">
        <f>'Input Bid'!C80</f>
        <v>2</v>
      </c>
      <c r="D81" s="74">
        <f>'Input Bid'!$C80*'Input Bid'!D80</f>
        <v>0</v>
      </c>
      <c r="E81" s="74">
        <f>'Input Bid'!$C80*'Input Bid'!E80</f>
        <v>0</v>
      </c>
      <c r="F81" s="74">
        <f>'Input Bid'!$C80*'Input Bid'!F80</f>
        <v>0</v>
      </c>
      <c r="G81" s="74">
        <f>'Input Bid'!$C80*'Input Bid'!G80</f>
        <v>0</v>
      </c>
      <c r="H81" s="74">
        <f>'Input Bid'!$C80*'Input Bid'!H80</f>
        <v>0</v>
      </c>
      <c r="I81" s="284">
        <f>SUM(D81:H81)</f>
        <v>0</v>
      </c>
    </row>
    <row r="82" spans="1:11" ht="39.75" customHeight="1" thickBot="1" x14ac:dyDescent="0.3">
      <c r="A82" s="421" t="s">
        <v>134</v>
      </c>
      <c r="B82" s="338"/>
      <c r="C82" s="339"/>
      <c r="D82" s="285">
        <f>SUM(D9:D81)</f>
        <v>0</v>
      </c>
      <c r="E82" s="285">
        <f>SUM(E9:E81)</f>
        <v>0</v>
      </c>
      <c r="F82" s="285">
        <f>SUM(F9:F81)</f>
        <v>0</v>
      </c>
      <c r="G82" s="285">
        <f>SUM(G9:G81)</f>
        <v>0</v>
      </c>
      <c r="H82" s="285">
        <f>SUM(H9:H81)</f>
        <v>0</v>
      </c>
      <c r="I82" s="286">
        <f t="shared" si="1"/>
        <v>0</v>
      </c>
      <c r="J82" s="272"/>
      <c r="K82" s="2"/>
    </row>
    <row r="83" spans="1:11" x14ac:dyDescent="0.25">
      <c r="H83" s="283"/>
      <c r="I83" s="283"/>
    </row>
  </sheetData>
  <sheetProtection algorithmName="SHA-512" hashValue="iYt/rEH0GZQV2a31KqjyywRSPoni8ShGOxrau6otJGE5fMUuJYddpZPSmVc1IR5+1TEgd70Zn00qGtrvLR4OHw==" saltValue="rPoTwrp4NyBbopX3vzKjNQ==" spinCount="100000" sheet="1" selectLockedCells="1" selectUnlockedCells="1"/>
  <mergeCells count="28">
    <mergeCell ref="B61:I61"/>
    <mergeCell ref="B65:I65"/>
    <mergeCell ref="B70:I70"/>
    <mergeCell ref="B75:I75"/>
    <mergeCell ref="A1:I1"/>
    <mergeCell ref="A2:I2"/>
    <mergeCell ref="D4:I4"/>
    <mergeCell ref="C6:C7"/>
    <mergeCell ref="B6:B7"/>
    <mergeCell ref="A6:A7"/>
    <mergeCell ref="A3:B3"/>
    <mergeCell ref="C3:I3"/>
    <mergeCell ref="A82:C82"/>
    <mergeCell ref="A70:A81"/>
    <mergeCell ref="B79:I79"/>
    <mergeCell ref="A8:A9"/>
    <mergeCell ref="A65:A69"/>
    <mergeCell ref="A36:A64"/>
    <mergeCell ref="A10:A27"/>
    <mergeCell ref="B18:I18"/>
    <mergeCell ref="B11:I11"/>
    <mergeCell ref="B8:I8"/>
    <mergeCell ref="B28:I28"/>
    <mergeCell ref="B35:I35"/>
    <mergeCell ref="B39:I39"/>
    <mergeCell ref="B43:I43"/>
    <mergeCell ref="B51:I51"/>
    <mergeCell ref="B56:I56"/>
  </mergeCells>
  <pageMargins left="0" right="0" top="0" bottom="0" header="0.3" footer="0.3"/>
  <pageSetup scale="72" fitToHeight="0" orientation="portrait" r:id="rId1"/>
  <headerFoot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8"/>
  <sheetViews>
    <sheetView zoomScaleNormal="100" workbookViewId="0"/>
  </sheetViews>
  <sheetFormatPr defaultRowHeight="12.5" x14ac:dyDescent="0.25"/>
  <cols>
    <col min="1" max="1" width="11.7265625" bestFit="1" customWidth="1"/>
    <col min="2" max="2" width="34.54296875" customWidth="1"/>
    <col min="3" max="3" width="12.7265625" bestFit="1" customWidth="1"/>
    <col min="4" max="7" width="13.81640625" bestFit="1" customWidth="1"/>
    <col min="8" max="8" width="14.81640625" bestFit="1" customWidth="1"/>
    <col min="9" max="9" width="16.54296875" customWidth="1"/>
  </cols>
  <sheetData>
    <row r="1" spans="1:9" s="9" customFormat="1" ht="15.5" x14ac:dyDescent="0.35">
      <c r="A1" s="153" t="s">
        <v>177</v>
      </c>
      <c r="B1" s="153"/>
      <c r="C1" s="459" t="s">
        <v>135</v>
      </c>
      <c r="D1" s="459"/>
      <c r="E1" s="459"/>
      <c r="F1" s="459"/>
      <c r="G1" s="459"/>
      <c r="H1" s="153"/>
    </row>
    <row r="2" spans="1:9" s="4" customFormat="1" ht="13" x14ac:dyDescent="0.3">
      <c r="A2" s="154" t="s">
        <v>122</v>
      </c>
      <c r="B2" s="154" t="s">
        <v>136</v>
      </c>
      <c r="C2" s="154" t="s">
        <v>3</v>
      </c>
      <c r="D2" s="154" t="s">
        <v>125</v>
      </c>
      <c r="E2" s="154" t="s">
        <v>126</v>
      </c>
      <c r="F2" s="154" t="s">
        <v>127</v>
      </c>
      <c r="G2" s="154" t="s">
        <v>128</v>
      </c>
      <c r="H2" s="154" t="s">
        <v>137</v>
      </c>
    </row>
    <row r="3" spans="1:9" ht="38.15" customHeight="1" x14ac:dyDescent="0.5">
      <c r="A3" s="164">
        <v>1</v>
      </c>
      <c r="B3" s="155" t="s">
        <v>13</v>
      </c>
      <c r="C3" s="156">
        <f>'Bid Calculation'!D9</f>
        <v>0</v>
      </c>
      <c r="D3" s="156">
        <f>'Bid Calculation'!E9</f>
        <v>0</v>
      </c>
      <c r="E3" s="156">
        <f>'Bid Calculation'!F9</f>
        <v>0</v>
      </c>
      <c r="F3" s="156">
        <f>'Bid Calculation'!G9</f>
        <v>0</v>
      </c>
      <c r="G3" s="156">
        <f>'Bid Calculation'!H9</f>
        <v>0</v>
      </c>
      <c r="H3" s="157">
        <f>SUM(C3:G3)</f>
        <v>0</v>
      </c>
      <c r="I3" s="8"/>
    </row>
    <row r="4" spans="1:9" ht="38.15" customHeight="1" x14ac:dyDescent="0.5">
      <c r="A4" s="164">
        <v>2</v>
      </c>
      <c r="B4" s="158" t="s">
        <v>16</v>
      </c>
      <c r="C4" s="156">
        <f>SUM('Bid Calculation'!D12:D17,'Bid Calculation'!D19:D27,'Bid Calculation'!D29:D34)</f>
        <v>0</v>
      </c>
      <c r="D4" s="156">
        <f>SUM('Bid Calculation'!E12:E17,'Bid Calculation'!E19:E27,'Bid Calculation'!E29:E34)</f>
        <v>0</v>
      </c>
      <c r="E4" s="156">
        <f>SUM('Bid Calculation'!F12:F17,'Bid Calculation'!F19:F27,'Bid Calculation'!F29:F34)</f>
        <v>0</v>
      </c>
      <c r="F4" s="156">
        <f>SUM('Bid Calculation'!G12:G17,'Bid Calculation'!G19:G27,'Bid Calculation'!G29:G34)</f>
        <v>0</v>
      </c>
      <c r="G4" s="156">
        <f>SUM('Bid Calculation'!H12:H17,'Bid Calculation'!H19:H27,'Bid Calculation'!H29:H34)</f>
        <v>0</v>
      </c>
      <c r="H4" s="157">
        <f>SUM(C4:G4)</f>
        <v>0</v>
      </c>
      <c r="I4" s="8"/>
    </row>
    <row r="5" spans="1:9" ht="37.5" customHeight="1" x14ac:dyDescent="0.5">
      <c r="A5" s="164">
        <v>3</v>
      </c>
      <c r="B5" s="155" t="s">
        <v>41</v>
      </c>
      <c r="C5" s="156">
        <f>SUM('Bid Calculation'!D36:D38,'Bid Calculation'!D40:D42,'Bid Calculation'!D44:D50,'Bid Calculation'!D52:D55,'Bid Calculation'!D57:D60,'Bid Calculation'!D62:D64)</f>
        <v>0</v>
      </c>
      <c r="D5" s="156">
        <f>SUM('Bid Calculation'!E36:E38,'Bid Calculation'!E40:E42,'Bid Calculation'!E44:E50,'Bid Calculation'!E52:E55,'Bid Calculation'!E57:E60,'Bid Calculation'!E62:E64)</f>
        <v>0</v>
      </c>
      <c r="E5" s="156">
        <f>SUM('Bid Calculation'!F36:F38,'Bid Calculation'!F40:F42,'Bid Calculation'!F44:F50,'Bid Calculation'!F52:F55,'Bid Calculation'!F57:F60,'Bid Calculation'!F62:F64)</f>
        <v>0</v>
      </c>
      <c r="F5" s="156">
        <f>SUM('Bid Calculation'!G36:G38,'Bid Calculation'!G40:G42,'Bid Calculation'!G44:G50,'Bid Calculation'!G52:G55,'Bid Calculation'!G57:G60,'Bid Calculation'!G62:G64)</f>
        <v>0</v>
      </c>
      <c r="G5" s="156">
        <f>SUM('Bid Calculation'!H36:H38,'Bid Calculation'!H40:H42,'Bid Calculation'!H44:H50,'Bid Calculation'!H52:H55,'Bid Calculation'!H57:H60,'Bid Calculation'!H62:H64)</f>
        <v>0</v>
      </c>
      <c r="H5" s="157">
        <f t="shared" ref="H5:H7" si="0">SUM(C5:G5)</f>
        <v>0</v>
      </c>
      <c r="I5" s="8"/>
    </row>
    <row r="6" spans="1:9" ht="38.15" customHeight="1" x14ac:dyDescent="0.5">
      <c r="A6" s="164">
        <v>4</v>
      </c>
      <c r="B6" s="155" t="s">
        <v>51</v>
      </c>
      <c r="C6" s="156">
        <f>SUM('Bid Calculation'!D66:D69)</f>
        <v>0</v>
      </c>
      <c r="D6" s="156">
        <f>SUM('Bid Calculation'!E66:E69)</f>
        <v>0</v>
      </c>
      <c r="E6" s="156">
        <f>SUM('Bid Calculation'!F66:F69)</f>
        <v>0</v>
      </c>
      <c r="F6" s="156">
        <f>SUM('Bid Calculation'!G66:G69)</f>
        <v>0</v>
      </c>
      <c r="G6" s="156">
        <f>SUM('Bid Calculation'!H66:H69)</f>
        <v>0</v>
      </c>
      <c r="H6" s="157">
        <f t="shared" si="0"/>
        <v>0</v>
      </c>
      <c r="I6" s="8"/>
    </row>
    <row r="7" spans="1:9" ht="38.15" customHeight="1" x14ac:dyDescent="0.5">
      <c r="A7" s="164">
        <v>5</v>
      </c>
      <c r="B7" s="155" t="s">
        <v>150</v>
      </c>
      <c r="C7" s="156">
        <f>SUM('Bid Calculation'!D71:D74,'Bid Calculation'!D76:D78,'Bid Calculation'!D80:D81)</f>
        <v>0</v>
      </c>
      <c r="D7" s="156">
        <f>SUM('Bid Calculation'!E71:E74,'Bid Calculation'!E76:E78,'Bid Calculation'!E80:E81)</f>
        <v>0</v>
      </c>
      <c r="E7" s="156">
        <f>SUM('Bid Calculation'!F71:F74,'Bid Calculation'!F76:F78,'Bid Calculation'!F80:F81)</f>
        <v>0</v>
      </c>
      <c r="F7" s="156">
        <f>SUM('Bid Calculation'!G71:G74,'Bid Calculation'!G76:G78,'Bid Calculation'!G80:G81)</f>
        <v>0</v>
      </c>
      <c r="G7" s="156">
        <f>SUM('Bid Calculation'!H71:H74,'Bid Calculation'!H76:H78,'Bid Calculation'!H80:H81)</f>
        <v>0</v>
      </c>
      <c r="H7" s="157">
        <f t="shared" si="0"/>
        <v>0</v>
      </c>
      <c r="I7" s="8"/>
    </row>
    <row r="8" spans="1:9" s="3" customFormat="1" ht="16.5" customHeight="1" x14ac:dyDescent="0.35">
      <c r="A8" s="159" t="s">
        <v>138</v>
      </c>
      <c r="B8" s="159"/>
      <c r="C8" s="157">
        <f t="shared" ref="C8:H8" si="1">SUM(C3:C7)</f>
        <v>0</v>
      </c>
      <c r="D8" s="157">
        <f t="shared" si="1"/>
        <v>0</v>
      </c>
      <c r="E8" s="157">
        <f t="shared" si="1"/>
        <v>0</v>
      </c>
      <c r="F8" s="157">
        <f t="shared" si="1"/>
        <v>0</v>
      </c>
      <c r="G8" s="157">
        <f t="shared" si="1"/>
        <v>0</v>
      </c>
      <c r="H8" s="157">
        <f t="shared" si="1"/>
        <v>0</v>
      </c>
    </row>
    <row r="9" spans="1:9" ht="25" x14ac:dyDescent="0.5">
      <c r="A9" s="8" t="s">
        <v>139</v>
      </c>
      <c r="B9" s="8"/>
      <c r="C9" s="460">
        <f>'Input Bid'!$D$4</f>
        <v>0</v>
      </c>
      <c r="D9" s="460"/>
      <c r="E9" s="460"/>
      <c r="F9" s="460"/>
      <c r="G9" s="460"/>
      <c r="H9" s="460"/>
      <c r="I9" s="170"/>
    </row>
    <row r="10" spans="1:9" ht="13" thickBot="1" x14ac:dyDescent="0.3"/>
    <row r="11" spans="1:9" x14ac:dyDescent="0.25">
      <c r="A11" s="461" t="s">
        <v>140</v>
      </c>
      <c r="B11" s="462"/>
      <c r="C11" s="462"/>
      <c r="D11" s="462"/>
      <c r="E11" s="462"/>
      <c r="F11" s="462"/>
      <c r="G11" s="462"/>
      <c r="H11" s="463"/>
    </row>
    <row r="12" spans="1:9" x14ac:dyDescent="0.25">
      <c r="A12" s="464"/>
      <c r="B12" s="465"/>
      <c r="C12" s="465"/>
      <c r="D12" s="465"/>
      <c r="E12" s="465"/>
      <c r="F12" s="465"/>
      <c r="G12" s="465"/>
      <c r="H12" s="466"/>
    </row>
    <row r="13" spans="1:9" ht="13" thickBot="1" x14ac:dyDescent="0.3">
      <c r="A13" s="467"/>
      <c r="B13" s="468"/>
      <c r="C13" s="468"/>
      <c r="D13" s="468"/>
      <c r="E13" s="468"/>
      <c r="F13" s="468"/>
      <c r="G13" s="468"/>
      <c r="H13" s="469"/>
    </row>
    <row r="15" spans="1:9" x14ac:dyDescent="0.25">
      <c r="A15" s="450"/>
      <c r="B15" s="451"/>
      <c r="C15" s="451"/>
      <c r="D15" s="451"/>
      <c r="E15" s="451"/>
      <c r="F15" s="451"/>
      <c r="G15" s="451"/>
      <c r="H15" s="452"/>
    </row>
    <row r="16" spans="1:9" x14ac:dyDescent="0.25">
      <c r="A16" s="453"/>
      <c r="B16" s="454"/>
      <c r="C16" s="454"/>
      <c r="D16" s="454"/>
      <c r="E16" s="454"/>
      <c r="F16" s="454"/>
      <c r="G16" s="454"/>
      <c r="H16" s="455"/>
    </row>
    <row r="17" spans="1:8" x14ac:dyDescent="0.25">
      <c r="A17" s="456"/>
      <c r="B17" s="457"/>
      <c r="C17" s="457"/>
      <c r="D17" s="457"/>
      <c r="E17" s="457"/>
      <c r="F17" s="457"/>
      <c r="G17" s="457"/>
      <c r="H17" s="458"/>
    </row>
    <row r="18" spans="1:8" ht="13" x14ac:dyDescent="0.3">
      <c r="A18" s="4" t="s">
        <v>141</v>
      </c>
      <c r="B18" s="4"/>
      <c r="C18" s="4"/>
      <c r="D18" s="4"/>
      <c r="E18" s="4"/>
      <c r="F18" s="4" t="s">
        <v>115</v>
      </c>
    </row>
  </sheetData>
  <sheetProtection algorithmName="SHA-512" hashValue="K654lBg80JmnP7weXSvzmUBVrgBvWy+HDhEZowYWcTV/hs7mPbIAAPyycV9ROd4bVUhbVpe0dFGEa41OZOMrkA==" saltValue="gkBBtL8E/1FigQBAWPAgXA==" spinCount="100000" sheet="1" selectLockedCells="1" selectUnlockedCells="1"/>
  <mergeCells count="4">
    <mergeCell ref="A15:H17"/>
    <mergeCell ref="C1:G1"/>
    <mergeCell ref="C9:H9"/>
    <mergeCell ref="A11:H13"/>
  </mergeCells>
  <printOptions horizontalCentered="1"/>
  <pageMargins left="0" right="0" top="0.75" bottom="0.75" header="0.3" footer="0.3"/>
  <pageSetup orientation="landscape" r:id="rId1"/>
  <headerFooter>
    <oddFooter>&amp;LATTACHMENT 13&amp;CCOST PROPOSAL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EF0EA9459084AA9EEB70EEA0793D5" ma:contentTypeVersion="12" ma:contentTypeDescription="Create a new document." ma:contentTypeScope="" ma:versionID="391056e27fff978bc6150ac7ecd1e985">
  <xsd:schema xmlns:xsd="http://www.w3.org/2001/XMLSchema" xmlns:xs="http://www.w3.org/2001/XMLSchema" xmlns:p="http://schemas.microsoft.com/office/2006/metadata/properties" xmlns:ns2="1c3b32a3-1bbe-4198-8ea8-f553e5371b53" xmlns:ns3="5c689690-c001-4451-bdc7-f103aa3d417c" targetNamespace="http://schemas.microsoft.com/office/2006/metadata/properties" ma:root="true" ma:fieldsID="58344f40b10fed133fe03965b75283e4" ns2:_="" ns3:_="">
    <xsd:import namespace="1c3b32a3-1bbe-4198-8ea8-f553e5371b53"/>
    <xsd:import namespace="5c689690-c001-4451-bdc7-f103aa3d417c"/>
    <xsd:element name="properties">
      <xsd:complexType>
        <xsd:sequence>
          <xsd:element name="documentManagement">
            <xsd:complexType>
              <xsd:all>
                <xsd:element ref="ns2:RFPTrackingNumb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3b32a3-1bbe-4198-8ea8-f553e5371b53" elementFormDefault="qualified">
    <xsd:import namespace="http://schemas.microsoft.com/office/2006/documentManagement/types"/>
    <xsd:import namespace="http://schemas.microsoft.com/office/infopath/2007/PartnerControls"/>
    <xsd:element name="RFPTrackingNumber" ma:index="5" nillable="true" ma:displayName="RFPTrackingNumber" ma:internalName="RFPTrackingNumber" ma:readOnly="false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89690-c001-4451-bdc7-f103aa3d417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4" ma:displayName="Author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FPTrackingNumber xmlns="1c3b32a3-1bbe-4198-8ea8-f553e5371b53" xsi:nil="true"/>
    <SharedWithUsers xmlns="5c689690-c001-4451-bdc7-f103aa3d417c">
      <UserInfo>
        <DisplayName>Headley, Catherine S (HEALTH)</DisplayName>
        <AccountId>159</AccountId>
        <AccountType/>
      </UserInfo>
      <UserInfo>
        <DisplayName>Wallace, Barbara J (HEALTH)</DisplayName>
        <AccountId>341</AccountId>
        <AccountType/>
      </UserInfo>
      <UserInfo>
        <DisplayName>Iverson, Rachel M (HEALTH)</DisplayName>
        <AccountId>140</AccountId>
        <AccountType/>
      </UserInfo>
      <UserInfo>
        <DisplayName>Brissette, Ian F (HEALTH)</DisplayName>
        <AccountId>580</AccountId>
        <AccountType/>
      </UserInfo>
      <UserInfo>
        <DisplayName>Phelps, Sara E (HEALTH)</DisplayName>
        <AccountId>1078</AccountId>
        <AccountType/>
      </UserInfo>
      <UserInfo>
        <DisplayName>O'Sullivan, Gina M (HEALTH)</DisplayName>
        <AccountId>831</AccountId>
        <AccountType/>
      </UserInfo>
      <UserInfo>
        <DisplayName>Peluso, Christina A (HEALTH)</DisplayName>
        <AccountId>1083</AccountId>
        <AccountType/>
      </UserInfo>
      <UserInfo>
        <DisplayName>Garrity, Matthew (HEALTH)</DisplayName>
        <AccountId>349</AccountId>
        <AccountType/>
      </UserInfo>
      <UserInfo>
        <DisplayName>Battles, Haven B (HEALTH)</DisplayName>
        <AccountId>581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3778D6C-010B-4F27-9849-8724FBA79A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3b32a3-1bbe-4198-8ea8-f553e5371b53"/>
    <ds:schemaRef ds:uri="5c689690-c001-4451-bdc7-f103aa3d41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93E2F4-92E8-4A0B-9B1C-73311D6935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8C23AF-2BE1-4C3B-9172-7F679B54901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c689690-c001-4451-bdc7-f103aa3d417c"/>
    <ds:schemaRef ds:uri="1c3b32a3-1bbe-4198-8ea8-f553e5371b53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Input Bid</vt:lpstr>
      <vt:lpstr>Bid Calculation</vt:lpstr>
      <vt:lpstr>Summary of Bid</vt:lpstr>
      <vt:lpstr>'Bid Calculation'!Print_Area</vt:lpstr>
      <vt:lpstr>'Summary of Bid'!Print_Area</vt:lpstr>
    </vt:vector>
  </TitlesOfParts>
  <Manager/>
  <Company>DCE OHIP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Diane Farrell</dc:creator>
  <cp:keywords/>
  <dc:description/>
  <cp:lastModifiedBy>Relyea, Elise (HEALTH)</cp:lastModifiedBy>
  <cp:revision/>
  <cp:lastPrinted>2024-09-26T11:04:49Z</cp:lastPrinted>
  <dcterms:created xsi:type="dcterms:W3CDTF">2010-04-12T16:16:10Z</dcterms:created>
  <dcterms:modified xsi:type="dcterms:W3CDTF">2024-09-26T11:05:37Z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8e34dc64-b25f-44fd-9f41-8b72d7abc63e</vt:lpwstr>
  </property>
  <property fmtid="{D5CDD505-2E9C-101B-9397-08002B2CF9AE}" pid="3" name="ContentTypeId">
    <vt:lpwstr>0x010100E7AEF0EA9459084AA9EEB70EEA0793D5</vt:lpwstr>
  </property>
  <property fmtid="{D5CDD505-2E9C-101B-9397-08002B2CF9AE}" pid="4" name="TaxKeyword">
    <vt:lpwstr/>
  </property>
  <property fmtid="{D5CDD505-2E9C-101B-9397-08002B2CF9AE}" pid="5" name="MediaServiceImageTags">
    <vt:lpwstr/>
  </property>
  <property fmtid="{D5CDD505-2E9C-101B-9397-08002B2CF9AE}" pid="6" name="SharedWithUsers">
    <vt:lpwstr>159;#Headley, Catherine S (HEALTH);#341;#Wallace, Barbara J (HEALTH);#140;#Iverson, Rachel M (HEALTH);#580;#Brissette, Ian F (HEALTH);#1078;#Phelps, Sara E (HEALTH);#831;#O'Sullivan, Gina M (HEALTH);#1083;#Peluso, Christina A (HEALTH);#349;#Garrity, Matthew (HEALTH);#581;#Battles, Haven B (HEALTH)</vt:lpwstr>
  </property>
</Properties>
</file>