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sd02\OneDrive - New York State Office of Information Technology Services\Documents\"/>
    </mc:Choice>
  </mc:AlternateContent>
  <xr:revisionPtr revIDLastSave="0" documentId="13_ncr:1_{79AA831C-E38F-460C-BB1A-BBC8311130C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ample-Cost Proposal" sheetId="1" r:id="rId1"/>
  </sheets>
  <definedNames>
    <definedName name="_Toc444608452" localSheetId="0">'Sample-Cost Proposal'!$A$27</definedName>
    <definedName name="_Toc67384114" localSheetId="0">'Sample-Cost Proposal'!$A$1</definedName>
    <definedName name="_Toc67384115" localSheetId="0">'Sample-Cost Proposal'!$A$2</definedName>
    <definedName name="_Toc67384116" localSheetId="0">'Sample-Cost Proposal'!$A$5</definedName>
    <definedName name="_Toc67384117" localSheetId="0">'Sample-Cost Proposal'!$A$31</definedName>
    <definedName name="_Toc67384119" localSheetId="0">'Sample-Cost Proposal'!$A$98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52" i="1"/>
  <c r="G51" i="1"/>
  <c r="G50" i="1"/>
  <c r="G49" i="1"/>
  <c r="G48" i="1"/>
  <c r="G47" i="1"/>
  <c r="F93" i="1"/>
  <c r="G92" i="1" l="1"/>
  <c r="G91" i="1"/>
  <c r="G90" i="1"/>
  <c r="G89" i="1"/>
  <c r="G88" i="1"/>
  <c r="G87" i="1"/>
  <c r="G80" i="1"/>
  <c r="G79" i="1"/>
  <c r="G78" i="1"/>
  <c r="G77" i="1"/>
  <c r="G76" i="1"/>
  <c r="G75" i="1"/>
  <c r="G74" i="1"/>
  <c r="F59" i="1"/>
  <c r="G58" i="1"/>
  <c r="G57" i="1"/>
  <c r="G56" i="1"/>
  <c r="G55" i="1"/>
  <c r="G54" i="1"/>
  <c r="G53" i="1"/>
  <c r="G46" i="1"/>
  <c r="G45" i="1"/>
  <c r="G44" i="1"/>
  <c r="G43" i="1"/>
  <c r="G42" i="1"/>
  <c r="G41" i="1"/>
  <c r="G40" i="1"/>
  <c r="F94" i="1" l="1"/>
  <c r="G93" i="1"/>
  <c r="G59" i="1"/>
  <c r="F113" i="1"/>
  <c r="F114" i="1"/>
  <c r="F112" i="1"/>
  <c r="G94" i="1" l="1"/>
  <c r="B118" i="1" s="1"/>
  <c r="F115" i="1"/>
  <c r="B119" i="1" s="1"/>
  <c r="B120" i="1" l="1"/>
  <c r="B122" i="1" l="1"/>
  <c r="B123" i="1" s="1"/>
  <c r="B121" i="1"/>
  <c r="B124" i="1" l="1"/>
</calcChain>
</file>

<file path=xl/sharedStrings.xml><?xml version="1.0" encoding="utf-8"?>
<sst xmlns="http://schemas.openxmlformats.org/spreadsheetml/2006/main" count="146" uniqueCount="79">
  <si>
    <t>ALBANY EMBEDDED STAFFING</t>
  </si>
  <si>
    <t>A.</t>
  </si>
  <si>
    <t>Category of Staff</t>
  </si>
  <si>
    <t>B.</t>
  </si>
  <si>
    <t>Pay Rate</t>
  </si>
  <si>
    <t>C.</t>
  </si>
  <si>
    <t>Markup (%)</t>
  </si>
  <si>
    <t>D.</t>
  </si>
  <si>
    <t>Bill Rate</t>
  </si>
  <si>
    <t>E.</t>
  </si>
  <si>
    <t>Anticipated Annual Billable Hours</t>
  </si>
  <si>
    <t>F.</t>
  </si>
  <si>
    <t>Anticipated # of Staff</t>
  </si>
  <si>
    <t>G.</t>
  </si>
  <si>
    <t xml:space="preserve">Total Annual Cost </t>
  </si>
  <si>
    <t xml:space="preserve">Per Category of Staff </t>
  </si>
  <si>
    <t>(D x E x F)</t>
  </si>
  <si>
    <t>Healthcare Organizational Operations Administrator</t>
  </si>
  <si>
    <t>Healthcare Program Associate</t>
  </si>
  <si>
    <t>Healthcare Program Specialist</t>
  </si>
  <si>
    <t>Senior Healthcare Program Specialist</t>
  </si>
  <si>
    <t>Healthcare Financial Analyst</t>
  </si>
  <si>
    <t>Healthcare Data Analyst</t>
  </si>
  <si>
    <t>Medicaid Program Advisor</t>
  </si>
  <si>
    <t>Medicaid Program Manager</t>
  </si>
  <si>
    <t>Medicaid Program Director</t>
  </si>
  <si>
    <t>Medicaid Registered Nurse</t>
  </si>
  <si>
    <t>Medicaid Physician</t>
  </si>
  <si>
    <t>ALBANY TOTAL</t>
  </si>
  <si>
    <t>-</t>
  </si>
  <si>
    <t>NEW YORK CITY EMBEDDED STAFFING</t>
  </si>
  <si>
    <t>Per Category of Staff</t>
  </si>
  <si>
    <t>NEW YORK CITY TOTAL</t>
  </si>
  <si>
    <t>CONSULTING SERVICES</t>
  </si>
  <si>
    <t>(D x E )</t>
  </si>
  <si>
    <t>Executive Consultant</t>
  </si>
  <si>
    <t>Senior Consultant</t>
  </si>
  <si>
    <t xml:space="preserve">Consultant </t>
  </si>
  <si>
    <t>Section B:</t>
  </si>
  <si>
    <t>Total Contract Value</t>
  </si>
  <si>
    <t>Senior Healthcare Data Analyst</t>
  </si>
  <si>
    <t>Hearing Officer</t>
  </si>
  <si>
    <t>ALBANY AND NEW YORK CITY TOTAL Year 1</t>
  </si>
  <si>
    <t>Annual Total</t>
  </si>
  <si>
    <t>Total Contract</t>
  </si>
  <si>
    <t>ATTACHMENT B</t>
  </si>
  <si>
    <t>COST PROPOSAL</t>
  </si>
  <si>
    <t>COST PROPOSAL FORM</t>
  </si>
  <si>
    <t>Bidder’s Name:  _________________________________________________</t>
  </si>
  <si>
    <t>Section A</t>
  </si>
  <si>
    <r>
      <t>1.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Arial"/>
        <family val="2"/>
      </rPr>
      <t>Enter Hourly Pay Rates, Markup percentage and Bill Rates for the Contracted Staff, by Category of Staff and Geographic Region (either Albany or New York City).</t>
    </r>
  </si>
  <si>
    <r>
      <t>3.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Arial"/>
        <family val="2"/>
      </rPr>
      <t xml:space="preserve">Calculate a Geographic Region Total by adding together each Total Annual Cost per Category of Staff. </t>
    </r>
  </si>
  <si>
    <t>Section B</t>
  </si>
  <si>
    <r>
      <t>1.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Arial"/>
        <family val="2"/>
      </rPr>
      <t>Enter Hourly Pay Rates, Markup percentage and Bill Rates for each Consultant Category.</t>
    </r>
  </si>
  <si>
    <r>
      <t>3.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Arial"/>
        <family val="2"/>
      </rPr>
      <t>Calculate a Total Annual Billable amount adding the Albany and New York City Total to the Consulting Services Total.</t>
    </r>
  </si>
  <si>
    <t xml:space="preserve">Complete this information below based on information provided in Sections 4.0-4.4: Task/Deliverables, and Section 6.3: Cost Proposal.  </t>
  </si>
  <si>
    <r>
      <t>2.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Arial"/>
        <family val="2"/>
      </rPr>
      <t>Calculate the Total Annual Cost per Category of Staff and Geographic Region by multiplying columns D. Bill Rate, E. Anticipated Annual Billable Hours, and</t>
    </r>
  </si>
  <si>
    <t xml:space="preserve">        F. Anticipated Number of Staff and placing the total for each Category of Staff in Column G. Total Annual Cost per Category.</t>
  </si>
  <si>
    <r>
      <t>2.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Arial"/>
        <family val="2"/>
      </rPr>
      <t>Calculate the Total Annual Cost per Consultant Category and by multiplying columns D. Bill Rate, and E. Anticipated Annual Billable Hours,</t>
    </r>
  </si>
  <si>
    <t xml:space="preserve">        placing the total for each Category of Staff in Column F. Total Annual Cost per Category.</t>
  </si>
  <si>
    <t>COST PROPOSAL FORM-Section A page 1</t>
  </si>
  <si>
    <t>COST PROPOSAL FORM-Section A page 2</t>
  </si>
  <si>
    <t>COST PROPOSAL FORM-Section B</t>
  </si>
  <si>
    <t>Section A Annual Total</t>
  </si>
  <si>
    <t>Section B Annual Total</t>
  </si>
  <si>
    <t>Annual Contract Amount</t>
  </si>
  <si>
    <t>Contract Years 1-3 Value</t>
  </si>
  <si>
    <t>Contract Year 4 Value (3% CPI)</t>
  </si>
  <si>
    <t>Contract Year 5 Value (3% CPI)</t>
  </si>
  <si>
    <t>RFP # 20056</t>
  </si>
  <si>
    <t>RFP # 20056 -Professional Assistance for NYS Medicaid Initiatives</t>
  </si>
  <si>
    <t>Principal Healthcare Data Analyst</t>
  </si>
  <si>
    <t>Managing Healthcare Data Analyst</t>
  </si>
  <si>
    <t>Healthcare Data Specialist</t>
  </si>
  <si>
    <t>Senior Healthcare Data Specialist</t>
  </si>
  <si>
    <t>Principal Healthcare Data Specialist</t>
  </si>
  <si>
    <t>Managing Healthcare Data Specialist</t>
  </si>
  <si>
    <t>Using the charts below labelled Section A, Bidders should:</t>
  </si>
  <si>
    <t>Using the two charts below labelled Section B, Bidders should: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</si>
</sst>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Arial Narrow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rgb="FF006600"/>
      <name val="Arial"/>
      <family val="2"/>
    </font>
    <font>
      <b/>
      <u/>
      <sz val="10"/>
      <color theme="1"/>
      <name val="Arial"/>
      <family val="2"/>
    </font>
    <font>
      <sz val="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75717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4" fontId="7" fillId="0" borderId="9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0" fillId="0" borderId="11" xfId="0" applyBorder="1"/>
    <xf numFmtId="0" fontId="8" fillId="2" borderId="14" xfId="0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9" fontId="7" fillId="3" borderId="9" xfId="1" applyFont="1" applyFill="1" applyBorder="1" applyAlignment="1">
      <alignment horizontal="left" vertical="center" wrapText="1"/>
    </xf>
    <xf numFmtId="9" fontId="7" fillId="3" borderId="11" xfId="1" applyFont="1" applyFill="1" applyBorder="1" applyAlignment="1">
      <alignment horizontal="left" vertical="center" wrapText="1"/>
    </xf>
    <xf numFmtId="164" fontId="7" fillId="3" borderId="9" xfId="0" applyNumberFormat="1" applyFont="1" applyFill="1" applyBorder="1" applyAlignment="1">
      <alignment horizontal="left" vertical="center"/>
    </xf>
    <xf numFmtId="164" fontId="7" fillId="3" borderId="11" xfId="0" applyNumberFormat="1" applyFont="1" applyFill="1" applyBorder="1" applyAlignment="1">
      <alignment horizontal="left" vertical="center"/>
    </xf>
    <xf numFmtId="164" fontId="7" fillId="3" borderId="9" xfId="0" applyNumberFormat="1" applyFont="1" applyFill="1" applyBorder="1" applyAlignment="1">
      <alignment horizontal="left" vertical="center" wrapText="1"/>
    </xf>
    <xf numFmtId="164" fontId="7" fillId="3" borderId="11" xfId="0" applyNumberFormat="1" applyFont="1" applyFill="1" applyBorder="1" applyAlignment="1">
      <alignment horizontal="left" vertical="center" wrapText="1"/>
    </xf>
    <xf numFmtId="9" fontId="7" fillId="3" borderId="9" xfId="1" applyFont="1" applyFill="1" applyBorder="1" applyAlignment="1">
      <alignment horizontal="left" vertical="center"/>
    </xf>
    <xf numFmtId="9" fontId="7" fillId="3" borderId="11" xfId="1" applyFont="1" applyFill="1" applyBorder="1" applyAlignment="1">
      <alignment horizontal="left" vertical="center"/>
    </xf>
    <xf numFmtId="164" fontId="8" fillId="2" borderId="10" xfId="0" applyNumberFormat="1" applyFont="1" applyFill="1" applyBorder="1" applyAlignment="1">
      <alignment horizontal="left" vertical="center"/>
    </xf>
    <xf numFmtId="164" fontId="8" fillId="2" borderId="11" xfId="0" applyNumberFormat="1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left" vertical="center"/>
    </xf>
    <xf numFmtId="3" fontId="7" fillId="0" borderId="9" xfId="0" applyNumberFormat="1" applyFont="1" applyBorder="1" applyAlignment="1">
      <alignment horizontal="left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4" fillId="5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4" fontId="3" fillId="0" borderId="0" xfId="2" applyFont="1" applyAlignment="1">
      <alignment horizontal="left" vertical="center"/>
    </xf>
    <xf numFmtId="44" fontId="0" fillId="0" borderId="0" xfId="2" applyFont="1"/>
    <xf numFmtId="44" fontId="0" fillId="0" borderId="0" xfId="0" applyNumberFormat="1"/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4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13" fillId="0" borderId="0" xfId="0" applyFont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  <xf numFmtId="164" fontId="12" fillId="5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0"/>
  <sheetViews>
    <sheetView tabSelected="1" zoomScaleNormal="100" workbookViewId="0">
      <selection activeCell="E21" sqref="E21"/>
    </sheetView>
  </sheetViews>
  <sheetFormatPr defaultRowHeight="14.5" x14ac:dyDescent="0.35"/>
  <cols>
    <col min="1" max="1" width="31.7265625" customWidth="1"/>
    <col min="2" max="2" width="20.7265625" bestFit="1" customWidth="1"/>
    <col min="3" max="3" width="15.453125" bestFit="1" customWidth="1"/>
    <col min="4" max="4" width="17" bestFit="1" customWidth="1"/>
    <col min="5" max="6" width="15.7265625" bestFit="1" customWidth="1"/>
    <col min="7" max="7" width="20.1796875" bestFit="1" customWidth="1"/>
    <col min="10" max="10" width="11.1796875" bestFit="1" customWidth="1"/>
    <col min="11" max="11" width="10.1796875" bestFit="1" customWidth="1"/>
    <col min="12" max="12" width="14.81640625" bestFit="1" customWidth="1"/>
  </cols>
  <sheetData>
    <row r="1" spans="1:7" ht="15.5" x14ac:dyDescent="0.35">
      <c r="A1" s="51" t="s">
        <v>45</v>
      </c>
      <c r="B1" s="50"/>
      <c r="C1" s="50"/>
      <c r="D1" s="50"/>
      <c r="E1" s="50"/>
      <c r="F1" s="50"/>
      <c r="G1" s="50"/>
    </row>
    <row r="2" spans="1:7" ht="15.5" x14ac:dyDescent="0.35">
      <c r="A2" s="52" t="s">
        <v>46</v>
      </c>
      <c r="B2" s="46"/>
      <c r="C2" s="46"/>
      <c r="D2" s="46"/>
      <c r="E2" s="46"/>
      <c r="F2" s="46"/>
      <c r="G2" s="46"/>
    </row>
    <row r="3" spans="1:7" ht="15.5" x14ac:dyDescent="0.35">
      <c r="A3" s="53" t="s">
        <v>69</v>
      </c>
      <c r="B3" s="46"/>
      <c r="C3" s="46"/>
      <c r="D3" s="46"/>
      <c r="E3" s="46"/>
      <c r="F3" s="46"/>
      <c r="G3" s="46"/>
    </row>
    <row r="4" spans="1:7" ht="15.5" x14ac:dyDescent="0.35">
      <c r="A4" s="54"/>
      <c r="B4" s="46"/>
      <c r="C4" s="46"/>
      <c r="D4" s="46"/>
      <c r="E4" s="46"/>
      <c r="F4" s="46"/>
      <c r="G4" s="46"/>
    </row>
    <row r="5" spans="1:7" ht="15.5" x14ac:dyDescent="0.35">
      <c r="A5" s="52" t="s">
        <v>47</v>
      </c>
      <c r="B5" s="46"/>
      <c r="C5" s="46"/>
      <c r="D5" s="46"/>
      <c r="E5" s="46"/>
      <c r="F5" s="46"/>
      <c r="G5" s="46"/>
    </row>
    <row r="6" spans="1:7" ht="15.5" x14ac:dyDescent="0.35">
      <c r="A6" s="1"/>
      <c r="B6" s="46"/>
      <c r="C6" s="46"/>
      <c r="D6" s="46"/>
      <c r="E6" s="46"/>
      <c r="F6" s="46"/>
      <c r="G6" s="46"/>
    </row>
    <row r="7" spans="1:7" ht="15.5" x14ac:dyDescent="0.35">
      <c r="A7" s="1"/>
      <c r="B7" s="46"/>
      <c r="C7" s="46"/>
      <c r="D7" s="46"/>
      <c r="E7" s="46"/>
      <c r="F7" s="46"/>
      <c r="G7" s="46"/>
    </row>
    <row r="8" spans="1:7" ht="15.5" x14ac:dyDescent="0.35">
      <c r="A8" s="1" t="s">
        <v>48</v>
      </c>
      <c r="B8" s="46"/>
      <c r="C8" s="46"/>
      <c r="D8" s="46"/>
      <c r="E8" s="46"/>
      <c r="F8" s="46"/>
      <c r="G8" s="46"/>
    </row>
    <row r="9" spans="1:7" ht="15.5" x14ac:dyDescent="0.35">
      <c r="A9" s="56"/>
      <c r="B9" s="46"/>
      <c r="C9" s="46"/>
      <c r="D9" s="46"/>
      <c r="E9" s="46"/>
      <c r="F9" s="46"/>
      <c r="G9" s="46"/>
    </row>
    <row r="10" spans="1:7" ht="15.5" x14ac:dyDescent="0.35">
      <c r="A10" s="57" t="s">
        <v>49</v>
      </c>
      <c r="B10" s="46"/>
      <c r="C10" s="46"/>
      <c r="D10" s="46"/>
      <c r="E10" s="46"/>
      <c r="F10" s="46"/>
      <c r="G10" s="46"/>
    </row>
    <row r="11" spans="1:7" ht="15.5" x14ac:dyDescent="0.35">
      <c r="A11" s="1"/>
      <c r="B11" s="46"/>
      <c r="C11" s="46"/>
      <c r="D11" s="46"/>
      <c r="E11" s="46"/>
      <c r="F11" s="46"/>
      <c r="G11" s="46"/>
    </row>
    <row r="12" spans="1:7" ht="15.5" x14ac:dyDescent="0.35">
      <c r="A12" s="1" t="s">
        <v>77</v>
      </c>
      <c r="B12" s="46"/>
      <c r="C12" s="46"/>
      <c r="D12" s="46"/>
      <c r="E12" s="46"/>
      <c r="F12" s="46"/>
      <c r="G12" s="46"/>
    </row>
    <row r="13" spans="1:7" ht="15.5" x14ac:dyDescent="0.35">
      <c r="A13" s="58" t="s">
        <v>50</v>
      </c>
      <c r="B13" s="46"/>
      <c r="C13" s="46"/>
      <c r="D13" s="46"/>
      <c r="E13" s="46"/>
      <c r="F13" s="46"/>
      <c r="G13" s="46"/>
    </row>
    <row r="14" spans="1:7" ht="15.5" x14ac:dyDescent="0.35">
      <c r="A14" s="58" t="s">
        <v>56</v>
      </c>
      <c r="B14" s="46"/>
      <c r="C14" s="46"/>
      <c r="D14" s="46"/>
      <c r="E14" s="46"/>
      <c r="F14" s="46"/>
      <c r="G14" s="46"/>
    </row>
    <row r="15" spans="1:7" ht="15.5" x14ac:dyDescent="0.35">
      <c r="A15" s="58" t="s">
        <v>57</v>
      </c>
      <c r="B15" s="46"/>
      <c r="C15" s="46"/>
      <c r="D15" s="46"/>
      <c r="E15" s="46"/>
      <c r="F15" s="46"/>
      <c r="G15" s="46"/>
    </row>
    <row r="16" spans="1:7" ht="15.5" x14ac:dyDescent="0.35">
      <c r="A16" s="58" t="s">
        <v>51</v>
      </c>
      <c r="B16" s="46"/>
      <c r="C16" s="46"/>
      <c r="D16" s="46"/>
      <c r="E16" s="46"/>
      <c r="F16" s="46"/>
      <c r="G16" s="46"/>
    </row>
    <row r="17" spans="1:7" ht="15.5" x14ac:dyDescent="0.35">
      <c r="A17" s="58"/>
      <c r="B17" s="46"/>
      <c r="C17" s="46"/>
      <c r="D17" s="46"/>
      <c r="E17" s="46"/>
      <c r="F17" s="46"/>
      <c r="G17" s="46"/>
    </row>
    <row r="18" spans="1:7" ht="15.5" x14ac:dyDescent="0.35">
      <c r="A18" s="59" t="s">
        <v>52</v>
      </c>
      <c r="B18" s="46"/>
      <c r="C18" s="46"/>
      <c r="D18" s="46"/>
      <c r="E18" s="46"/>
      <c r="F18" s="46"/>
      <c r="G18" s="46"/>
    </row>
    <row r="19" spans="1:7" ht="15.5" x14ac:dyDescent="0.35">
      <c r="A19" s="60"/>
      <c r="B19" s="46"/>
      <c r="C19" s="46"/>
      <c r="D19" s="46"/>
      <c r="E19" s="46"/>
      <c r="F19" s="46"/>
      <c r="G19" s="46"/>
    </row>
    <row r="20" spans="1:7" ht="15.5" x14ac:dyDescent="0.35">
      <c r="A20" s="1" t="s">
        <v>78</v>
      </c>
      <c r="B20" s="46"/>
      <c r="C20" s="46"/>
      <c r="D20" s="46"/>
      <c r="E20" s="46"/>
      <c r="F20" s="46"/>
      <c r="G20" s="46"/>
    </row>
    <row r="21" spans="1:7" ht="15.5" x14ac:dyDescent="0.35">
      <c r="A21" s="58" t="s">
        <v>53</v>
      </c>
      <c r="B21" s="46"/>
      <c r="C21" s="46"/>
      <c r="D21" s="46"/>
      <c r="E21" s="46"/>
      <c r="F21" s="46"/>
      <c r="G21" s="46"/>
    </row>
    <row r="22" spans="1:7" ht="15.5" x14ac:dyDescent="0.35">
      <c r="A22" s="58" t="s">
        <v>58</v>
      </c>
      <c r="B22" s="46"/>
      <c r="C22" s="46"/>
      <c r="D22" s="46"/>
      <c r="E22" s="46"/>
      <c r="F22" s="46"/>
      <c r="G22" s="46"/>
    </row>
    <row r="23" spans="1:7" ht="15.5" x14ac:dyDescent="0.35">
      <c r="A23" s="58" t="s">
        <v>59</v>
      </c>
      <c r="B23" s="46"/>
      <c r="C23" s="46"/>
      <c r="D23" s="46"/>
      <c r="E23" s="46"/>
      <c r="F23" s="46"/>
      <c r="G23" s="46"/>
    </row>
    <row r="24" spans="1:7" ht="15.5" x14ac:dyDescent="0.35">
      <c r="A24" s="58" t="s">
        <v>54</v>
      </c>
      <c r="B24" s="46"/>
      <c r="C24" s="46"/>
      <c r="D24" s="46"/>
      <c r="E24" s="46"/>
      <c r="F24" s="46"/>
      <c r="G24" s="46"/>
    </row>
    <row r="25" spans="1:7" ht="15.5" x14ac:dyDescent="0.35">
      <c r="A25" s="60"/>
      <c r="B25" s="46"/>
      <c r="C25" s="46"/>
      <c r="D25" s="46"/>
      <c r="E25" s="46"/>
      <c r="F25" s="46"/>
      <c r="G25" s="46"/>
    </row>
    <row r="26" spans="1:7" ht="15.5" x14ac:dyDescent="0.35">
      <c r="A26" s="61" t="s">
        <v>55</v>
      </c>
      <c r="B26" s="61"/>
      <c r="C26" s="61"/>
      <c r="D26" s="61"/>
      <c r="E26" s="61"/>
      <c r="F26" s="61"/>
      <c r="G26" s="46"/>
    </row>
    <row r="29" spans="1:7" x14ac:dyDescent="0.35">
      <c r="A29" s="72" t="s">
        <v>70</v>
      </c>
      <c r="B29" s="72"/>
      <c r="C29" s="72"/>
      <c r="D29" s="72"/>
      <c r="E29" s="72"/>
      <c r="F29" s="72"/>
    </row>
    <row r="30" spans="1:7" x14ac:dyDescent="0.35">
      <c r="A30" s="62"/>
      <c r="B30" s="62"/>
      <c r="C30" s="62"/>
      <c r="D30" s="62"/>
      <c r="E30" s="62"/>
      <c r="F30" s="62"/>
    </row>
    <row r="31" spans="1:7" x14ac:dyDescent="0.35">
      <c r="A31" s="52" t="s">
        <v>60</v>
      </c>
      <c r="B31" s="62"/>
      <c r="C31" s="62"/>
      <c r="D31" s="62"/>
      <c r="E31" s="62"/>
      <c r="F31" s="62"/>
    </row>
    <row r="32" spans="1:7" x14ac:dyDescent="0.35">
      <c r="A32" s="62"/>
      <c r="B32" s="62"/>
      <c r="C32" s="62"/>
      <c r="D32" s="62"/>
      <c r="E32" s="62"/>
      <c r="F32" s="62"/>
    </row>
    <row r="33" spans="1:7" x14ac:dyDescent="0.35">
      <c r="A33" s="1" t="s">
        <v>48</v>
      </c>
      <c r="B33" s="62"/>
      <c r="C33" s="62"/>
      <c r="D33" s="62"/>
      <c r="E33" s="62"/>
      <c r="F33" s="62"/>
    </row>
    <row r="34" spans="1:7" ht="15" thickBot="1" x14ac:dyDescent="0.4">
      <c r="A34" s="1"/>
    </row>
    <row r="35" spans="1:7" ht="16" thickBot="1" x14ac:dyDescent="0.4">
      <c r="A35" s="79" t="s">
        <v>0</v>
      </c>
      <c r="B35" s="80"/>
      <c r="C35" s="80"/>
      <c r="D35" s="80"/>
      <c r="E35" s="80"/>
      <c r="F35" s="80"/>
      <c r="G35" s="81"/>
    </row>
    <row r="36" spans="1:7" x14ac:dyDescent="0.35">
      <c r="A36" s="3" t="s">
        <v>1</v>
      </c>
      <c r="B36" s="6" t="s">
        <v>3</v>
      </c>
      <c r="C36" s="9" t="s">
        <v>5</v>
      </c>
      <c r="D36" s="9" t="s">
        <v>7</v>
      </c>
      <c r="E36" s="9" t="s">
        <v>9</v>
      </c>
      <c r="F36" s="9" t="s">
        <v>11</v>
      </c>
      <c r="G36" s="9" t="s">
        <v>13</v>
      </c>
    </row>
    <row r="37" spans="1:7" ht="39" x14ac:dyDescent="0.35">
      <c r="A37" s="4" t="s">
        <v>2</v>
      </c>
      <c r="B37" s="7" t="s">
        <v>4</v>
      </c>
      <c r="C37" s="10" t="s">
        <v>6</v>
      </c>
      <c r="D37" s="10" t="s">
        <v>8</v>
      </c>
      <c r="E37" s="10" t="s">
        <v>10</v>
      </c>
      <c r="F37" s="10" t="s">
        <v>12</v>
      </c>
      <c r="G37" s="10" t="s">
        <v>14</v>
      </c>
    </row>
    <row r="38" spans="1:7" x14ac:dyDescent="0.35">
      <c r="A38" s="5"/>
      <c r="B38" s="8"/>
      <c r="C38" s="11"/>
      <c r="D38" s="11"/>
      <c r="E38" s="11"/>
      <c r="F38" s="11"/>
      <c r="G38" s="10" t="s">
        <v>15</v>
      </c>
    </row>
    <row r="39" spans="1:7" ht="15" thickBot="1" x14ac:dyDescent="0.4">
      <c r="A39" s="5"/>
      <c r="B39" s="8"/>
      <c r="C39" s="11"/>
      <c r="D39" s="11"/>
      <c r="E39" s="11"/>
      <c r="F39" s="11"/>
      <c r="G39" s="10" t="s">
        <v>16</v>
      </c>
    </row>
    <row r="40" spans="1:7" ht="25.5" thickBot="1" x14ac:dyDescent="0.4">
      <c r="A40" s="40" t="s">
        <v>17</v>
      </c>
      <c r="B40" s="27"/>
      <c r="C40" s="25"/>
      <c r="D40" s="29"/>
      <c r="E40" s="12">
        <v>1870</v>
      </c>
      <c r="F40" s="42">
        <v>23</v>
      </c>
      <c r="G40" s="27">
        <f>D40*E40*F40</f>
        <v>0</v>
      </c>
    </row>
    <row r="41" spans="1:7" ht="15" thickBot="1" x14ac:dyDescent="0.4">
      <c r="A41" s="41" t="s">
        <v>18</v>
      </c>
      <c r="B41" s="28"/>
      <c r="C41" s="26"/>
      <c r="D41" s="29"/>
      <c r="E41" s="12">
        <v>1870</v>
      </c>
      <c r="F41" s="43">
        <v>30</v>
      </c>
      <c r="G41" s="27">
        <f>D41*E41*F41</f>
        <v>0</v>
      </c>
    </row>
    <row r="42" spans="1:7" ht="15" thickBot="1" x14ac:dyDescent="0.4">
      <c r="A42" s="41" t="s">
        <v>19</v>
      </c>
      <c r="B42" s="28"/>
      <c r="C42" s="26"/>
      <c r="D42" s="29"/>
      <c r="E42" s="12">
        <v>1870</v>
      </c>
      <c r="F42" s="43">
        <v>31</v>
      </c>
      <c r="G42" s="27">
        <f t="shared" ref="G42:G58" si="0">D42*E42*F42</f>
        <v>0</v>
      </c>
    </row>
    <row r="43" spans="1:7" ht="15" thickBot="1" x14ac:dyDescent="0.4">
      <c r="A43" s="41" t="s">
        <v>20</v>
      </c>
      <c r="B43" s="28"/>
      <c r="C43" s="26"/>
      <c r="D43" s="29"/>
      <c r="E43" s="12">
        <v>1870</v>
      </c>
      <c r="F43" s="43">
        <v>41</v>
      </c>
      <c r="G43" s="27">
        <f t="shared" si="0"/>
        <v>0</v>
      </c>
    </row>
    <row r="44" spans="1:7" ht="15" thickBot="1" x14ac:dyDescent="0.4">
      <c r="A44" s="41" t="s">
        <v>21</v>
      </c>
      <c r="B44" s="28"/>
      <c r="C44" s="26"/>
      <c r="D44" s="29"/>
      <c r="E44" s="12">
        <v>1870</v>
      </c>
      <c r="F44" s="43">
        <v>10</v>
      </c>
      <c r="G44" s="27">
        <f t="shared" si="0"/>
        <v>0</v>
      </c>
    </row>
    <row r="45" spans="1:7" ht="15" thickBot="1" x14ac:dyDescent="0.4">
      <c r="A45" s="41" t="s">
        <v>22</v>
      </c>
      <c r="B45" s="28"/>
      <c r="C45" s="26"/>
      <c r="D45" s="29"/>
      <c r="E45" s="12">
        <v>1870</v>
      </c>
      <c r="F45" s="43">
        <v>20</v>
      </c>
      <c r="G45" s="27">
        <f t="shared" si="0"/>
        <v>0</v>
      </c>
    </row>
    <row r="46" spans="1:7" ht="15" thickBot="1" x14ac:dyDescent="0.4">
      <c r="A46" s="41" t="s">
        <v>40</v>
      </c>
      <c r="B46" s="28"/>
      <c r="C46" s="26"/>
      <c r="D46" s="29"/>
      <c r="E46" s="12">
        <v>1870</v>
      </c>
      <c r="F46" s="43">
        <v>10</v>
      </c>
      <c r="G46" s="27">
        <f t="shared" si="0"/>
        <v>0</v>
      </c>
    </row>
    <row r="47" spans="1:7" ht="15" thickBot="1" x14ac:dyDescent="0.4">
      <c r="A47" s="41" t="s">
        <v>71</v>
      </c>
      <c r="B47" s="28"/>
      <c r="C47" s="26"/>
      <c r="D47" s="29"/>
      <c r="E47" s="12">
        <v>1870</v>
      </c>
      <c r="F47" s="43">
        <v>4</v>
      </c>
      <c r="G47" s="27">
        <f t="shared" si="0"/>
        <v>0</v>
      </c>
    </row>
    <row r="48" spans="1:7" ht="15" thickBot="1" x14ac:dyDescent="0.4">
      <c r="A48" s="41" t="s">
        <v>72</v>
      </c>
      <c r="B48" s="28"/>
      <c r="C48" s="26"/>
      <c r="D48" s="29"/>
      <c r="E48" s="12">
        <v>1870</v>
      </c>
      <c r="F48" s="43">
        <v>2</v>
      </c>
      <c r="G48" s="27">
        <f t="shared" si="0"/>
        <v>0</v>
      </c>
    </row>
    <row r="49" spans="1:7" ht="15" thickBot="1" x14ac:dyDescent="0.4">
      <c r="A49" s="41" t="s">
        <v>73</v>
      </c>
      <c r="B49" s="28"/>
      <c r="C49" s="26"/>
      <c r="D49" s="29"/>
      <c r="E49" s="12">
        <v>1870</v>
      </c>
      <c r="F49" s="43">
        <v>4</v>
      </c>
      <c r="G49" s="27">
        <f t="shared" si="0"/>
        <v>0</v>
      </c>
    </row>
    <row r="50" spans="1:7" ht="15" thickBot="1" x14ac:dyDescent="0.4">
      <c r="A50" s="41" t="s">
        <v>74</v>
      </c>
      <c r="B50" s="28"/>
      <c r="C50" s="26"/>
      <c r="D50" s="29"/>
      <c r="E50" s="12">
        <v>1870</v>
      </c>
      <c r="F50" s="43">
        <v>7</v>
      </c>
      <c r="G50" s="27">
        <f t="shared" si="0"/>
        <v>0</v>
      </c>
    </row>
    <row r="51" spans="1:7" ht="15" thickBot="1" x14ac:dyDescent="0.4">
      <c r="A51" s="41" t="s">
        <v>75</v>
      </c>
      <c r="B51" s="28"/>
      <c r="C51" s="26"/>
      <c r="D51" s="29"/>
      <c r="E51" s="12">
        <v>1870</v>
      </c>
      <c r="F51" s="43">
        <v>5</v>
      </c>
      <c r="G51" s="27">
        <f t="shared" si="0"/>
        <v>0</v>
      </c>
    </row>
    <row r="52" spans="1:7" ht="15" thickBot="1" x14ac:dyDescent="0.4">
      <c r="A52" s="41" t="s">
        <v>76</v>
      </c>
      <c r="B52" s="28"/>
      <c r="C52" s="26"/>
      <c r="D52" s="29"/>
      <c r="E52" s="12">
        <v>1870</v>
      </c>
      <c r="F52" s="43">
        <v>3</v>
      </c>
      <c r="G52" s="27">
        <f t="shared" si="0"/>
        <v>0</v>
      </c>
    </row>
    <row r="53" spans="1:7" ht="15" thickBot="1" x14ac:dyDescent="0.4">
      <c r="A53" s="41" t="s">
        <v>23</v>
      </c>
      <c r="B53" s="28"/>
      <c r="C53" s="26"/>
      <c r="D53" s="29"/>
      <c r="E53" s="12">
        <v>1870</v>
      </c>
      <c r="F53" s="43">
        <v>45</v>
      </c>
      <c r="G53" s="27">
        <f t="shared" si="0"/>
        <v>0</v>
      </c>
    </row>
    <row r="54" spans="1:7" ht="15" thickBot="1" x14ac:dyDescent="0.4">
      <c r="A54" s="41" t="s">
        <v>24</v>
      </c>
      <c r="B54" s="28"/>
      <c r="C54" s="26"/>
      <c r="D54" s="29"/>
      <c r="E54" s="12">
        <v>1870</v>
      </c>
      <c r="F54" s="43">
        <v>19</v>
      </c>
      <c r="G54" s="27">
        <f t="shared" si="0"/>
        <v>0</v>
      </c>
    </row>
    <row r="55" spans="1:7" ht="15" thickBot="1" x14ac:dyDescent="0.4">
      <c r="A55" s="41" t="s">
        <v>25</v>
      </c>
      <c r="B55" s="28"/>
      <c r="C55" s="26"/>
      <c r="D55" s="29"/>
      <c r="E55" s="12">
        <v>1870</v>
      </c>
      <c r="F55" s="43">
        <v>12</v>
      </c>
      <c r="G55" s="27">
        <f t="shared" si="0"/>
        <v>0</v>
      </c>
    </row>
    <row r="56" spans="1:7" ht="15" thickBot="1" x14ac:dyDescent="0.4">
      <c r="A56" s="41" t="s">
        <v>26</v>
      </c>
      <c r="B56" s="28"/>
      <c r="C56" s="26"/>
      <c r="D56" s="29"/>
      <c r="E56" s="12">
        <v>1870</v>
      </c>
      <c r="F56" s="43">
        <v>5</v>
      </c>
      <c r="G56" s="27">
        <f t="shared" si="0"/>
        <v>0</v>
      </c>
    </row>
    <row r="57" spans="1:7" ht="15" thickBot="1" x14ac:dyDescent="0.4">
      <c r="A57" s="41" t="s">
        <v>27</v>
      </c>
      <c r="B57" s="28"/>
      <c r="C57" s="26"/>
      <c r="D57" s="29"/>
      <c r="E57" s="12">
        <v>1870</v>
      </c>
      <c r="F57" s="43">
        <v>1</v>
      </c>
      <c r="G57" s="27">
        <f t="shared" si="0"/>
        <v>0</v>
      </c>
    </row>
    <row r="58" spans="1:7" ht="15" thickBot="1" x14ac:dyDescent="0.4">
      <c r="A58" s="41" t="s">
        <v>41</v>
      </c>
      <c r="B58" s="28"/>
      <c r="C58" s="26"/>
      <c r="D58" s="29"/>
      <c r="E58" s="12">
        <v>1870</v>
      </c>
      <c r="F58" s="43">
        <v>1</v>
      </c>
      <c r="G58" s="27">
        <f t="shared" si="0"/>
        <v>0</v>
      </c>
    </row>
    <row r="59" spans="1:7" ht="16" thickBot="1" x14ac:dyDescent="0.4">
      <c r="A59" s="15" t="s">
        <v>28</v>
      </c>
      <c r="B59" s="16" t="s">
        <v>29</v>
      </c>
      <c r="C59" s="17" t="s">
        <v>29</v>
      </c>
      <c r="D59" s="17" t="s">
        <v>29</v>
      </c>
      <c r="E59" s="17" t="s">
        <v>29</v>
      </c>
      <c r="F59" s="18">
        <f>SUM(F40:F58)</f>
        <v>273</v>
      </c>
      <c r="G59" s="34">
        <f>SUM(G40:G58)</f>
        <v>0</v>
      </c>
    </row>
    <row r="60" spans="1:7" ht="15.5" x14ac:dyDescent="0.35">
      <c r="A60" s="39"/>
    </row>
    <row r="61" spans="1:7" ht="15.5" x14ac:dyDescent="0.35">
      <c r="A61" s="39"/>
    </row>
    <row r="62" spans="1:7" x14ac:dyDescent="0.35">
      <c r="A62" s="72" t="s">
        <v>70</v>
      </c>
      <c r="B62" s="72"/>
      <c r="C62" s="72"/>
      <c r="D62" s="72"/>
      <c r="E62" s="72"/>
      <c r="F62" s="72"/>
    </row>
    <row r="63" spans="1:7" x14ac:dyDescent="0.35">
      <c r="A63" s="63"/>
      <c r="B63" s="63"/>
      <c r="C63" s="63"/>
      <c r="D63" s="63"/>
      <c r="E63" s="63"/>
      <c r="F63" s="63"/>
    </row>
    <row r="64" spans="1:7" x14ac:dyDescent="0.35">
      <c r="A64" s="52" t="s">
        <v>61</v>
      </c>
    </row>
    <row r="65" spans="1:7" x14ac:dyDescent="0.35">
      <c r="A65" s="62"/>
    </row>
    <row r="66" spans="1:7" x14ac:dyDescent="0.35">
      <c r="A66" s="1" t="s">
        <v>48</v>
      </c>
    </row>
    <row r="67" spans="1:7" ht="15" thickBot="1" x14ac:dyDescent="0.4">
      <c r="A67" s="1"/>
    </row>
    <row r="68" spans="1:7" ht="15" customHeight="1" x14ac:dyDescent="0.35">
      <c r="A68" s="73" t="s">
        <v>30</v>
      </c>
      <c r="B68" s="74"/>
      <c r="C68" s="74"/>
      <c r="D68" s="74"/>
      <c r="E68" s="74"/>
      <c r="F68" s="74"/>
      <c r="G68" s="75"/>
    </row>
    <row r="69" spans="1:7" ht="15" thickBot="1" x14ac:dyDescent="0.4">
      <c r="A69" s="76"/>
      <c r="B69" s="77"/>
      <c r="C69" s="77"/>
      <c r="D69" s="77"/>
      <c r="E69" s="77"/>
      <c r="F69" s="77"/>
      <c r="G69" s="78"/>
    </row>
    <row r="70" spans="1:7" x14ac:dyDescent="0.35">
      <c r="A70" s="3" t="s">
        <v>1</v>
      </c>
      <c r="B70" s="6" t="s">
        <v>3</v>
      </c>
      <c r="C70" s="9" t="s">
        <v>5</v>
      </c>
      <c r="D70" s="9" t="s">
        <v>7</v>
      </c>
      <c r="E70" s="9" t="s">
        <v>9</v>
      </c>
      <c r="F70" s="9" t="s">
        <v>11</v>
      </c>
      <c r="G70" s="9" t="s">
        <v>13</v>
      </c>
    </row>
    <row r="71" spans="1:7" ht="39" x14ac:dyDescent="0.35">
      <c r="A71" s="4" t="s">
        <v>2</v>
      </c>
      <c r="B71" s="7" t="s">
        <v>4</v>
      </c>
      <c r="C71" s="10" t="s">
        <v>6</v>
      </c>
      <c r="D71" s="10" t="s">
        <v>8</v>
      </c>
      <c r="E71" s="10" t="s">
        <v>10</v>
      </c>
      <c r="F71" s="10" t="s">
        <v>12</v>
      </c>
      <c r="G71" s="10" t="s">
        <v>14</v>
      </c>
    </row>
    <row r="72" spans="1:7" x14ac:dyDescent="0.35">
      <c r="A72" s="5"/>
      <c r="B72" s="8"/>
      <c r="C72" s="11"/>
      <c r="D72" s="11"/>
      <c r="E72" s="11"/>
      <c r="F72" s="11"/>
      <c r="G72" s="10" t="s">
        <v>31</v>
      </c>
    </row>
    <row r="73" spans="1:7" ht="15" thickBot="1" x14ac:dyDescent="0.4">
      <c r="A73" s="5"/>
      <c r="B73" s="8"/>
      <c r="C73" s="11"/>
      <c r="D73" s="11"/>
      <c r="E73" s="11"/>
      <c r="F73" s="11"/>
      <c r="G73" s="10" t="s">
        <v>16</v>
      </c>
    </row>
    <row r="74" spans="1:7" ht="25.5" thickBot="1" x14ac:dyDescent="0.4">
      <c r="A74" s="40" t="s">
        <v>17</v>
      </c>
      <c r="B74" s="27"/>
      <c r="C74" s="31"/>
      <c r="D74" s="29"/>
      <c r="E74" s="12">
        <v>1870</v>
      </c>
      <c r="F74" s="13"/>
      <c r="G74" s="27">
        <f>D74*E74*F74</f>
        <v>0</v>
      </c>
    </row>
    <row r="75" spans="1:7" ht="15" thickBot="1" x14ac:dyDescent="0.4">
      <c r="A75" s="41" t="s">
        <v>18</v>
      </c>
      <c r="B75" s="28"/>
      <c r="C75" s="32"/>
      <c r="D75" s="29"/>
      <c r="E75" s="12">
        <v>1870</v>
      </c>
      <c r="F75" s="19"/>
      <c r="G75" s="27">
        <f t="shared" ref="G75:G92" si="1">D75*E75*F75</f>
        <v>0</v>
      </c>
    </row>
    <row r="76" spans="1:7" ht="15" thickBot="1" x14ac:dyDescent="0.4">
      <c r="A76" s="41" t="s">
        <v>19</v>
      </c>
      <c r="B76" s="28"/>
      <c r="C76" s="32"/>
      <c r="D76" s="29"/>
      <c r="E76" s="12">
        <v>1870</v>
      </c>
      <c r="F76" s="14"/>
      <c r="G76" s="27">
        <f t="shared" si="1"/>
        <v>0</v>
      </c>
    </row>
    <row r="77" spans="1:7" ht="15" thickBot="1" x14ac:dyDescent="0.4">
      <c r="A77" s="41" t="s">
        <v>20</v>
      </c>
      <c r="B77" s="28"/>
      <c r="C77" s="32"/>
      <c r="D77" s="29"/>
      <c r="E77" s="12">
        <v>1870</v>
      </c>
      <c r="F77" s="14"/>
      <c r="G77" s="27">
        <f t="shared" si="1"/>
        <v>0</v>
      </c>
    </row>
    <row r="78" spans="1:7" ht="15" thickBot="1" x14ac:dyDescent="0.4">
      <c r="A78" s="41" t="s">
        <v>21</v>
      </c>
      <c r="B78" s="28"/>
      <c r="C78" s="32"/>
      <c r="D78" s="29"/>
      <c r="E78" s="12">
        <v>1870</v>
      </c>
      <c r="F78" s="14"/>
      <c r="G78" s="27">
        <f t="shared" si="1"/>
        <v>0</v>
      </c>
    </row>
    <row r="79" spans="1:7" ht="15" thickBot="1" x14ac:dyDescent="0.4">
      <c r="A79" s="41" t="s">
        <v>22</v>
      </c>
      <c r="B79" s="28"/>
      <c r="C79" s="32"/>
      <c r="D79" s="29"/>
      <c r="E79" s="12">
        <v>1870</v>
      </c>
      <c r="F79" s="19"/>
      <c r="G79" s="27">
        <f t="shared" si="1"/>
        <v>0</v>
      </c>
    </row>
    <row r="80" spans="1:7" ht="15" thickBot="1" x14ac:dyDescent="0.4">
      <c r="A80" s="41" t="s">
        <v>40</v>
      </c>
      <c r="B80" s="28"/>
      <c r="C80" s="32"/>
      <c r="D80" s="29"/>
      <c r="E80" s="12">
        <v>1870</v>
      </c>
      <c r="F80" s="14"/>
      <c r="G80" s="27">
        <f t="shared" si="1"/>
        <v>0</v>
      </c>
    </row>
    <row r="81" spans="1:7" ht="15" thickBot="1" x14ac:dyDescent="0.4">
      <c r="A81" s="41" t="s">
        <v>71</v>
      </c>
      <c r="B81" s="28"/>
      <c r="C81" s="32"/>
      <c r="D81" s="29"/>
      <c r="E81" s="12">
        <v>1870</v>
      </c>
      <c r="F81" s="14"/>
      <c r="G81" s="27">
        <f t="shared" si="1"/>
        <v>0</v>
      </c>
    </row>
    <row r="82" spans="1:7" ht="15" thickBot="1" x14ac:dyDescent="0.4">
      <c r="A82" s="41" t="s">
        <v>72</v>
      </c>
      <c r="B82" s="28"/>
      <c r="C82" s="32"/>
      <c r="D82" s="29"/>
      <c r="E82" s="12">
        <v>1870</v>
      </c>
      <c r="F82" s="14"/>
      <c r="G82" s="27">
        <f t="shared" si="1"/>
        <v>0</v>
      </c>
    </row>
    <row r="83" spans="1:7" ht="15" thickBot="1" x14ac:dyDescent="0.4">
      <c r="A83" s="41" t="s">
        <v>73</v>
      </c>
      <c r="B83" s="28"/>
      <c r="C83" s="32"/>
      <c r="D83" s="29"/>
      <c r="E83" s="12">
        <v>1870</v>
      </c>
      <c r="F83" s="14"/>
      <c r="G83" s="27">
        <f t="shared" si="1"/>
        <v>0</v>
      </c>
    </row>
    <row r="84" spans="1:7" ht="15" thickBot="1" x14ac:dyDescent="0.4">
      <c r="A84" s="41" t="s">
        <v>74</v>
      </c>
      <c r="B84" s="28"/>
      <c r="C84" s="32"/>
      <c r="D84" s="29"/>
      <c r="E84" s="12">
        <v>1870</v>
      </c>
      <c r="F84" s="14"/>
      <c r="G84" s="27">
        <f t="shared" si="1"/>
        <v>0</v>
      </c>
    </row>
    <row r="85" spans="1:7" ht="15" thickBot="1" x14ac:dyDescent="0.4">
      <c r="A85" s="41" t="s">
        <v>75</v>
      </c>
      <c r="B85" s="28"/>
      <c r="C85" s="32"/>
      <c r="D85" s="29"/>
      <c r="E85" s="12">
        <v>1870</v>
      </c>
      <c r="F85" s="14"/>
      <c r="G85" s="27">
        <f t="shared" si="1"/>
        <v>0</v>
      </c>
    </row>
    <row r="86" spans="1:7" ht="15" thickBot="1" x14ac:dyDescent="0.4">
      <c r="A86" s="41" t="s">
        <v>76</v>
      </c>
      <c r="B86" s="28"/>
      <c r="C86" s="32"/>
      <c r="D86" s="29"/>
      <c r="E86" s="12">
        <v>1870</v>
      </c>
      <c r="F86" s="14"/>
      <c r="G86" s="27">
        <f t="shared" si="1"/>
        <v>0</v>
      </c>
    </row>
    <row r="87" spans="1:7" ht="15" thickBot="1" x14ac:dyDescent="0.4">
      <c r="A87" s="41" t="s">
        <v>23</v>
      </c>
      <c r="B87" s="28"/>
      <c r="C87" s="32"/>
      <c r="D87" s="29"/>
      <c r="E87" s="12">
        <v>1870</v>
      </c>
      <c r="F87" s="14">
        <v>1</v>
      </c>
      <c r="G87" s="27">
        <f t="shared" si="1"/>
        <v>0</v>
      </c>
    </row>
    <row r="88" spans="1:7" ht="15" thickBot="1" x14ac:dyDescent="0.4">
      <c r="A88" s="41" t="s">
        <v>24</v>
      </c>
      <c r="B88" s="28"/>
      <c r="C88" s="32"/>
      <c r="D88" s="29"/>
      <c r="E88" s="12">
        <v>1870</v>
      </c>
      <c r="F88" s="14"/>
      <c r="G88" s="27">
        <f t="shared" si="1"/>
        <v>0</v>
      </c>
    </row>
    <row r="89" spans="1:7" ht="15" thickBot="1" x14ac:dyDescent="0.4">
      <c r="A89" s="41" t="s">
        <v>25</v>
      </c>
      <c r="B89" s="28"/>
      <c r="C89" s="32"/>
      <c r="D89" s="29"/>
      <c r="E89" s="12">
        <v>1870</v>
      </c>
      <c r="F89" s="19"/>
      <c r="G89" s="27">
        <f t="shared" si="1"/>
        <v>0</v>
      </c>
    </row>
    <row r="90" spans="1:7" ht="15" thickBot="1" x14ac:dyDescent="0.4">
      <c r="A90" s="41" t="s">
        <v>26</v>
      </c>
      <c r="B90" s="28"/>
      <c r="C90" s="32"/>
      <c r="D90" s="29"/>
      <c r="E90" s="12">
        <v>1870</v>
      </c>
      <c r="F90" s="14">
        <v>1</v>
      </c>
      <c r="G90" s="27">
        <f t="shared" si="1"/>
        <v>0</v>
      </c>
    </row>
    <row r="91" spans="1:7" ht="15" thickBot="1" x14ac:dyDescent="0.4">
      <c r="A91" s="41" t="s">
        <v>27</v>
      </c>
      <c r="B91" s="28"/>
      <c r="C91" s="32"/>
      <c r="D91" s="29"/>
      <c r="E91" s="12">
        <v>1870</v>
      </c>
      <c r="F91" s="19"/>
      <c r="G91" s="27">
        <f t="shared" si="1"/>
        <v>0</v>
      </c>
    </row>
    <row r="92" spans="1:7" ht="15" thickBot="1" x14ac:dyDescent="0.4">
      <c r="A92" s="41" t="s">
        <v>41</v>
      </c>
      <c r="B92" s="28"/>
      <c r="C92" s="32"/>
      <c r="D92" s="29"/>
      <c r="E92" s="12">
        <v>1870</v>
      </c>
      <c r="F92" s="19"/>
      <c r="G92" s="27">
        <f t="shared" si="1"/>
        <v>0</v>
      </c>
    </row>
    <row r="93" spans="1:7" ht="16" thickBot="1" x14ac:dyDescent="0.4">
      <c r="A93" s="15" t="s">
        <v>32</v>
      </c>
      <c r="B93" s="16" t="s">
        <v>29</v>
      </c>
      <c r="C93" s="16" t="s">
        <v>29</v>
      </c>
      <c r="D93" s="17" t="s">
        <v>29</v>
      </c>
      <c r="E93" s="17" t="s">
        <v>29</v>
      </c>
      <c r="F93" s="20">
        <f>SUM(F74:F92)</f>
        <v>2</v>
      </c>
      <c r="G93" s="33">
        <f>SUM(G74:G92)</f>
        <v>0</v>
      </c>
    </row>
    <row r="94" spans="1:7" ht="16" thickBot="1" x14ac:dyDescent="0.4">
      <c r="A94" s="15" t="s">
        <v>42</v>
      </c>
      <c r="B94" s="16"/>
      <c r="C94" s="16" t="s">
        <v>29</v>
      </c>
      <c r="D94" s="17" t="s">
        <v>29</v>
      </c>
      <c r="E94" s="17" t="s">
        <v>29</v>
      </c>
      <c r="F94" s="20">
        <f>F93+F59</f>
        <v>275</v>
      </c>
      <c r="G94" s="33">
        <f>G59+G93</f>
        <v>0</v>
      </c>
    </row>
    <row r="95" spans="1:7" ht="15.5" x14ac:dyDescent="0.35">
      <c r="A95" s="66"/>
      <c r="B95" s="66"/>
      <c r="C95" s="66"/>
      <c r="D95" s="67"/>
      <c r="E95" s="67"/>
      <c r="F95" s="68"/>
      <c r="G95" s="69"/>
    </row>
    <row r="96" spans="1:7" x14ac:dyDescent="0.35">
      <c r="A96" s="72" t="s">
        <v>70</v>
      </c>
      <c r="B96" s="72"/>
      <c r="C96" s="72"/>
      <c r="D96" s="72"/>
      <c r="E96" s="72"/>
      <c r="F96" s="72"/>
    </row>
    <row r="97" spans="1:6" x14ac:dyDescent="0.35">
      <c r="A97" s="63"/>
      <c r="B97" s="63"/>
      <c r="C97" s="63"/>
      <c r="D97" s="63"/>
      <c r="E97" s="63"/>
      <c r="F97" s="63"/>
    </row>
    <row r="98" spans="1:6" x14ac:dyDescent="0.35">
      <c r="A98" s="52" t="s">
        <v>62</v>
      </c>
    </row>
    <row r="99" spans="1:6" x14ac:dyDescent="0.35">
      <c r="A99" s="1"/>
    </row>
    <row r="100" spans="1:6" ht="21.75" customHeight="1" x14ac:dyDescent="0.35">
      <c r="A100" s="55" t="s">
        <v>70</v>
      </c>
    </row>
    <row r="101" spans="1:6" x14ac:dyDescent="0.35">
      <c r="A101" s="1"/>
    </row>
    <row r="102" spans="1:6" ht="21.75" customHeight="1" x14ac:dyDescent="0.35">
      <c r="A102" s="1" t="s">
        <v>48</v>
      </c>
    </row>
    <row r="103" spans="1:6" x14ac:dyDescent="0.35">
      <c r="A103" s="1"/>
    </row>
    <row r="104" spans="1:6" ht="15.5" x14ac:dyDescent="0.35">
      <c r="A104" s="39" t="s">
        <v>38</v>
      </c>
    </row>
    <row r="105" spans="1:6" ht="15" thickBot="1" x14ac:dyDescent="0.4">
      <c r="A105" s="2"/>
    </row>
    <row r="106" spans="1:6" x14ac:dyDescent="0.35">
      <c r="A106" s="73" t="s">
        <v>33</v>
      </c>
      <c r="B106" s="74"/>
      <c r="C106" s="74"/>
      <c r="D106" s="74"/>
      <c r="E106" s="74"/>
      <c r="F106" s="75"/>
    </row>
    <row r="107" spans="1:6" ht="15" thickBot="1" x14ac:dyDescent="0.4">
      <c r="A107" s="76"/>
      <c r="B107" s="77"/>
      <c r="C107" s="77"/>
      <c r="D107" s="77"/>
      <c r="E107" s="77"/>
      <c r="F107" s="78"/>
    </row>
    <row r="108" spans="1:6" x14ac:dyDescent="0.35">
      <c r="A108" s="3" t="s">
        <v>1</v>
      </c>
      <c r="B108" s="6" t="s">
        <v>3</v>
      </c>
      <c r="C108" s="9" t="s">
        <v>5</v>
      </c>
      <c r="D108" s="9" t="s">
        <v>7</v>
      </c>
      <c r="E108" s="9" t="s">
        <v>9</v>
      </c>
      <c r="F108" s="9" t="s">
        <v>11</v>
      </c>
    </row>
    <row r="109" spans="1:6" ht="39" x14ac:dyDescent="0.35">
      <c r="A109" s="4" t="s">
        <v>2</v>
      </c>
      <c r="B109" s="7" t="s">
        <v>4</v>
      </c>
      <c r="C109" s="10" t="s">
        <v>6</v>
      </c>
      <c r="D109" s="10" t="s">
        <v>8</v>
      </c>
      <c r="E109" s="10" t="s">
        <v>10</v>
      </c>
      <c r="F109" s="10" t="s">
        <v>14</v>
      </c>
    </row>
    <row r="110" spans="1:6" ht="26" x14ac:dyDescent="0.35">
      <c r="A110" s="5"/>
      <c r="B110" s="8"/>
      <c r="C110" s="11"/>
      <c r="D110" s="11"/>
      <c r="E110" s="11"/>
      <c r="F110" s="10" t="s">
        <v>31</v>
      </c>
    </row>
    <row r="111" spans="1:6" ht="15" thickBot="1" x14ac:dyDescent="0.4">
      <c r="A111" s="5"/>
      <c r="B111" s="8"/>
      <c r="C111" s="11"/>
      <c r="D111" s="11"/>
      <c r="E111" s="11"/>
      <c r="F111" s="10" t="s">
        <v>34</v>
      </c>
    </row>
    <row r="112" spans="1:6" ht="15" thickBot="1" x14ac:dyDescent="0.4">
      <c r="A112" s="22" t="s">
        <v>35</v>
      </c>
      <c r="B112" s="35"/>
      <c r="C112" s="25"/>
      <c r="D112" s="29"/>
      <c r="E112" s="36">
        <v>1000</v>
      </c>
      <c r="F112" s="35">
        <f>D112*E112</f>
        <v>0</v>
      </c>
    </row>
    <row r="113" spans="1:6" ht="15" thickBot="1" x14ac:dyDescent="0.4">
      <c r="A113" s="22" t="s">
        <v>36</v>
      </c>
      <c r="B113" s="35"/>
      <c r="C113" s="26"/>
      <c r="D113" s="30"/>
      <c r="E113" s="21">
        <v>1000</v>
      </c>
      <c r="F113" s="37">
        <f t="shared" ref="F113:F114" si="2">D113*E113</f>
        <v>0</v>
      </c>
    </row>
    <row r="114" spans="1:6" ht="15" thickBot="1" x14ac:dyDescent="0.4">
      <c r="A114" s="23" t="s">
        <v>37</v>
      </c>
      <c r="B114" s="27"/>
      <c r="C114" s="26"/>
      <c r="D114" s="30"/>
      <c r="E114" s="21">
        <v>1000</v>
      </c>
      <c r="F114" s="28">
        <f t="shared" si="2"/>
        <v>0</v>
      </c>
    </row>
    <row r="115" spans="1:6" ht="16" thickBot="1" x14ac:dyDescent="0.4">
      <c r="A115" s="15" t="s">
        <v>43</v>
      </c>
      <c r="B115" s="16" t="s">
        <v>29</v>
      </c>
      <c r="C115" s="17" t="s">
        <v>29</v>
      </c>
      <c r="D115" s="17" t="s">
        <v>29</v>
      </c>
      <c r="E115" s="17" t="s">
        <v>29</v>
      </c>
      <c r="F115" s="34">
        <f>SUM(F112:F114)</f>
        <v>0</v>
      </c>
    </row>
    <row r="116" spans="1:6" ht="15" thickBot="1" x14ac:dyDescent="0.4">
      <c r="A116" s="2"/>
    </row>
    <row r="117" spans="1:6" ht="19" thickBot="1" x14ac:dyDescent="0.4">
      <c r="A117" s="70" t="s">
        <v>39</v>
      </c>
      <c r="B117" s="71"/>
    </row>
    <row r="118" spans="1:6" ht="16" thickBot="1" x14ac:dyDescent="0.4">
      <c r="A118" s="45" t="s">
        <v>63</v>
      </c>
      <c r="B118" s="44">
        <f>G94</f>
        <v>0</v>
      </c>
    </row>
    <row r="119" spans="1:6" ht="16" thickBot="1" x14ac:dyDescent="0.4">
      <c r="A119" s="45" t="s">
        <v>64</v>
      </c>
      <c r="B119" s="38">
        <f>F115</f>
        <v>0</v>
      </c>
    </row>
    <row r="120" spans="1:6" ht="16" thickBot="1" x14ac:dyDescent="0.4">
      <c r="A120" s="64" t="s">
        <v>65</v>
      </c>
      <c r="B120" s="65">
        <f>B118+B119</f>
        <v>0</v>
      </c>
    </row>
    <row r="121" spans="1:6" ht="16" thickBot="1" x14ac:dyDescent="0.4">
      <c r="A121" s="24" t="s">
        <v>66</v>
      </c>
      <c r="B121" s="38">
        <f>B120*3</f>
        <v>0</v>
      </c>
    </row>
    <row r="122" spans="1:6" ht="16" thickBot="1" x14ac:dyDescent="0.4">
      <c r="A122" s="45" t="s">
        <v>67</v>
      </c>
      <c r="B122" s="38">
        <f>B120*1.03</f>
        <v>0</v>
      </c>
    </row>
    <row r="123" spans="1:6" ht="16" thickBot="1" x14ac:dyDescent="0.4">
      <c r="A123" s="24" t="s">
        <v>68</v>
      </c>
      <c r="B123" s="38">
        <f>B122*1.03</f>
        <v>0</v>
      </c>
    </row>
    <row r="124" spans="1:6" ht="16" thickBot="1" x14ac:dyDescent="0.4">
      <c r="A124" s="45" t="s">
        <v>44</v>
      </c>
      <c r="B124" s="38">
        <f>B121+B122+B123</f>
        <v>0</v>
      </c>
    </row>
    <row r="125" spans="1:6" x14ac:dyDescent="0.35">
      <c r="A125" s="2"/>
    </row>
    <row r="126" spans="1:6" x14ac:dyDescent="0.35">
      <c r="A126" s="47"/>
      <c r="B126" s="48"/>
    </row>
    <row r="127" spans="1:6" x14ac:dyDescent="0.35">
      <c r="A127" s="48"/>
      <c r="B127" s="48"/>
    </row>
    <row r="128" spans="1:6" x14ac:dyDescent="0.35">
      <c r="A128" s="48"/>
      <c r="B128" s="48"/>
    </row>
    <row r="129" spans="1:2" x14ac:dyDescent="0.35">
      <c r="A129" s="48"/>
      <c r="B129" s="48"/>
    </row>
    <row r="130" spans="1:2" x14ac:dyDescent="0.35">
      <c r="A130" s="49"/>
      <c r="B130" s="49"/>
    </row>
  </sheetData>
  <mergeCells count="7">
    <mergeCell ref="A117:B117"/>
    <mergeCell ref="A29:F29"/>
    <mergeCell ref="A62:F62"/>
    <mergeCell ref="A96:F96"/>
    <mergeCell ref="A106:F107"/>
    <mergeCell ref="A35:G35"/>
    <mergeCell ref="A68:G69"/>
  </mergeCells>
  <pageMargins left="0.25" right="0.25" top="0.75" bottom="0.75" header="0.3" footer="0.3"/>
  <pageSetup scale="92" fitToHeight="0" orientation="landscape" r:id="rId1"/>
  <rowBreaks count="3" manualBreakCount="3">
    <brk id="26" max="16383" man="1"/>
    <brk id="60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Sample-Cost Proposal</vt:lpstr>
      <vt:lpstr>'Sample-Cost Proposal'!_Toc444608452</vt:lpstr>
      <vt:lpstr>'Sample-Cost Proposal'!_Toc67384114</vt:lpstr>
      <vt:lpstr>'Sample-Cost Proposal'!_Toc67384115</vt:lpstr>
      <vt:lpstr>'Sample-Cost Proposal'!_Toc67384116</vt:lpstr>
      <vt:lpstr>'Sample-Cost Proposal'!_Toc67384117</vt:lpstr>
      <vt:lpstr>'Sample-Cost Proposal'!_Toc67384119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Lewandowski</dc:creator>
  <cp:lastModifiedBy>McGovern, Jacqueline (DOH)</cp:lastModifiedBy>
  <cp:lastPrinted>2021-03-23T14:01:33Z</cp:lastPrinted>
  <dcterms:created xsi:type="dcterms:W3CDTF">2016-04-04T20:29:45Z</dcterms:created>
  <dcterms:modified xsi:type="dcterms:W3CDTF">2021-10-01T11:51:12Z</dcterms:modified>
</cp:coreProperties>
</file>