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nysemail.sharepoint.com/teams/health.365.TAS-RFP-TASDraftRFP/Shared Documents/TAS Draft RFP/"/>
    </mc:Choice>
  </mc:AlternateContent>
  <xr:revisionPtr revIDLastSave="21" documentId="13_ncr:1_{0DA917F5-1A9D-49DA-9EB1-1B0F125E1FAC}" xr6:coauthVersionLast="47" xr6:coauthVersionMax="47" xr10:uidLastSave="{E8774A21-BBC0-4A4C-A2D3-46814D02386C}"/>
  <bookViews>
    <workbookView xWindow="276" yWindow="660" windowWidth="11124" windowHeight="11580" tabRatio="951" firstSheet="1" activeTab="3" xr2:uid="{00000000-000D-0000-FFFF-FFFF00000000}"/>
  </bookViews>
  <sheets>
    <sheet name="A. Pricing Schedule Totals" sheetId="1" r:id="rId1"/>
    <sheet name="B. Key Staff" sheetId="6" r:id="rId2"/>
    <sheet name="C. Supplemental Staff" sheetId="7" r:id="rId3"/>
    <sheet name="D. Bidder's Staffing Rates" sheetId="13" r:id="rId4"/>
    <sheet name="E. Bidder's Add'l Operations" sheetId="11" r:id="rId5"/>
    <sheet name="F. Bidder's Strat. Mgmt. Plans" sheetId="15" r:id="rId6"/>
    <sheet name="G. Cost Proposal Signature" sheetId="16" r:id="rId7"/>
  </sheets>
  <definedNames>
    <definedName name="_xlnm.Print_Area" localSheetId="0">'A. Pricing Schedule Totals'!$A$1:$H$19</definedName>
    <definedName name="_xlnm.Print_Area" localSheetId="1">'B. Key Staff'!$A$1:$F$23</definedName>
    <definedName name="_xlnm.Print_Area" localSheetId="2">'C. Supplemental Staff'!$A$1:$S$47</definedName>
    <definedName name="_xlnm.Print_Area" localSheetId="3">'D. Bidder''s Staffing Rates'!$A$1:$T$60</definedName>
    <definedName name="_xlnm.Print_Area" localSheetId="4">'E. Bidder''s Add''l Operations'!$A$1:$G$9</definedName>
    <definedName name="_xlnm.Print_Area" localSheetId="5">'F. Bidder''s Strat. Mgmt. Plans'!$A$1:$H$20</definedName>
    <definedName name="_xlnm.Print_Area" localSheetId="6">'G. Cost Proposal Signature'!$A$1:$A$29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6" l="1"/>
  <c r="G17" i="6"/>
  <c r="G16" i="6"/>
  <c r="G15" i="6"/>
  <c r="G14" i="6"/>
  <c r="G13" i="6"/>
  <c r="G12" i="6"/>
  <c r="G11" i="6"/>
  <c r="G10" i="6"/>
  <c r="G9" i="6"/>
  <c r="G8" i="6"/>
  <c r="B13" i="7"/>
  <c r="D13" i="7" s="1"/>
  <c r="B12" i="7"/>
  <c r="D12" i="7" s="1"/>
  <c r="B11" i="7"/>
  <c r="D11" i="7" s="1"/>
  <c r="B10" i="7"/>
  <c r="B9" i="7"/>
  <c r="B8" i="7"/>
  <c r="D8" i="7" s="1"/>
  <c r="B7" i="7"/>
  <c r="B14" i="7"/>
  <c r="E24" i="13"/>
  <c r="B6" i="7" s="1"/>
  <c r="D6" i="7" s="1"/>
  <c r="B7" i="6"/>
  <c r="B8" i="6"/>
  <c r="B9" i="6"/>
  <c r="B10" i="6"/>
  <c r="B11" i="6"/>
  <c r="B12" i="6"/>
  <c r="B13" i="6"/>
  <c r="B14" i="6"/>
  <c r="B15" i="6"/>
  <c r="B16" i="6"/>
  <c r="B17" i="6"/>
  <c r="B18" i="6"/>
  <c r="B2" i="1"/>
  <c r="B2" i="6"/>
  <c r="D2" i="7"/>
  <c r="B2" i="11"/>
  <c r="C2" i="15"/>
  <c r="Q7" i="7"/>
  <c r="Q8" i="7"/>
  <c r="Q15" i="7"/>
  <c r="Q16" i="7"/>
  <c r="Q17" i="7"/>
  <c r="Q20" i="7"/>
  <c r="Q23" i="7"/>
  <c r="Q24" i="7"/>
  <c r="Q25" i="7"/>
  <c r="Q28" i="7"/>
  <c r="Q31" i="7"/>
  <c r="Q32" i="7"/>
  <c r="Q33" i="7"/>
  <c r="Q36" i="7"/>
  <c r="Q39" i="7"/>
  <c r="Q40" i="7"/>
  <c r="Q41" i="7"/>
  <c r="N8" i="7"/>
  <c r="N11" i="7"/>
  <c r="N12" i="7"/>
  <c r="N13" i="7"/>
  <c r="P13" i="7" s="1"/>
  <c r="N16" i="7"/>
  <c r="N19" i="7"/>
  <c r="N20" i="7"/>
  <c r="N21" i="7"/>
  <c r="P21" i="7" s="1"/>
  <c r="N24" i="7"/>
  <c r="N27" i="7"/>
  <c r="N28" i="7"/>
  <c r="N29" i="7"/>
  <c r="P29" i="7" s="1"/>
  <c r="N32" i="7"/>
  <c r="N35" i="7"/>
  <c r="N36" i="7"/>
  <c r="N37" i="7"/>
  <c r="P37" i="7" s="1"/>
  <c r="N40" i="7"/>
  <c r="K7" i="7"/>
  <c r="K8" i="7"/>
  <c r="M8" i="7" s="1"/>
  <c r="K9" i="7"/>
  <c r="K12" i="7"/>
  <c r="K15" i="7"/>
  <c r="K16" i="7"/>
  <c r="M16" i="7" s="1"/>
  <c r="K17" i="7"/>
  <c r="K20" i="7"/>
  <c r="K23" i="7"/>
  <c r="K24" i="7"/>
  <c r="M24" i="7" s="1"/>
  <c r="K25" i="7"/>
  <c r="K28" i="7"/>
  <c r="K31" i="7"/>
  <c r="K32" i="7"/>
  <c r="M32" i="7" s="1"/>
  <c r="K33" i="7"/>
  <c r="K36" i="7"/>
  <c r="K39" i="7"/>
  <c r="K40" i="7"/>
  <c r="M40" i="7" s="1"/>
  <c r="K41" i="7"/>
  <c r="T8" i="13"/>
  <c r="T9" i="13"/>
  <c r="T10" i="13"/>
  <c r="T11" i="13"/>
  <c r="T12" i="13"/>
  <c r="T13" i="13"/>
  <c r="T14" i="13"/>
  <c r="T15" i="13"/>
  <c r="T16" i="13"/>
  <c r="T17" i="13"/>
  <c r="T18" i="13"/>
  <c r="T7" i="13"/>
  <c r="Q8" i="13"/>
  <c r="Q9" i="13"/>
  <c r="Q10" i="13"/>
  <c r="Q11" i="13"/>
  <c r="Q12" i="13"/>
  <c r="Q13" i="13"/>
  <c r="Q14" i="13"/>
  <c r="Q15" i="13"/>
  <c r="Q16" i="13"/>
  <c r="Q17" i="13"/>
  <c r="Q18" i="13"/>
  <c r="Q7" i="13"/>
  <c r="N8" i="13"/>
  <c r="N9" i="13"/>
  <c r="N10" i="13"/>
  <c r="N11" i="13"/>
  <c r="N12" i="13"/>
  <c r="N13" i="13"/>
  <c r="N14" i="13"/>
  <c r="N15" i="13"/>
  <c r="N16" i="13"/>
  <c r="N17" i="13"/>
  <c r="N18" i="13"/>
  <c r="N7" i="13"/>
  <c r="K8" i="13"/>
  <c r="K9" i="13"/>
  <c r="K10" i="13"/>
  <c r="K11" i="13"/>
  <c r="K12" i="13"/>
  <c r="K13" i="13"/>
  <c r="K14" i="13"/>
  <c r="K15" i="13"/>
  <c r="K16" i="13"/>
  <c r="K17" i="13"/>
  <c r="K18" i="13"/>
  <c r="K7" i="13"/>
  <c r="H8" i="13"/>
  <c r="H9" i="13"/>
  <c r="H10" i="13"/>
  <c r="H11" i="13"/>
  <c r="H12" i="13"/>
  <c r="H13" i="13"/>
  <c r="H14" i="13"/>
  <c r="H15" i="13"/>
  <c r="H16" i="13"/>
  <c r="H17" i="13"/>
  <c r="H18" i="13"/>
  <c r="H7" i="13"/>
  <c r="E8" i="13"/>
  <c r="E9" i="13"/>
  <c r="E10" i="13"/>
  <c r="E11" i="13"/>
  <c r="E12" i="13"/>
  <c r="E13" i="13"/>
  <c r="E14" i="13"/>
  <c r="E15" i="13"/>
  <c r="E16" i="13"/>
  <c r="E17" i="13"/>
  <c r="E18" i="13"/>
  <c r="E7" i="13"/>
  <c r="T25" i="13"/>
  <c r="T26" i="13"/>
  <c r="T27" i="13"/>
  <c r="Q9" i="7" s="1"/>
  <c r="S9" i="7" s="1"/>
  <c r="T28" i="13"/>
  <c r="Q10" i="7" s="1"/>
  <c r="S10" i="7" s="1"/>
  <c r="T29" i="13"/>
  <c r="Q11" i="7" s="1"/>
  <c r="S11" i="7" s="1"/>
  <c r="T30" i="13"/>
  <c r="Q12" i="7" s="1"/>
  <c r="S12" i="7" s="1"/>
  <c r="T31" i="13"/>
  <c r="Q13" i="7" s="1"/>
  <c r="S13" i="7" s="1"/>
  <c r="T32" i="13"/>
  <c r="Q14" i="7" s="1"/>
  <c r="S14" i="7" s="1"/>
  <c r="T33" i="13"/>
  <c r="T34" i="13"/>
  <c r="T35" i="13"/>
  <c r="T36" i="13"/>
  <c r="Q18" i="7" s="1"/>
  <c r="S18" i="7" s="1"/>
  <c r="T37" i="13"/>
  <c r="Q19" i="7" s="1"/>
  <c r="S19" i="7" s="1"/>
  <c r="T38" i="13"/>
  <c r="T39" i="13"/>
  <c r="Q21" i="7" s="1"/>
  <c r="S21" i="7" s="1"/>
  <c r="T40" i="13"/>
  <c r="Q22" i="7" s="1"/>
  <c r="S22" i="7" s="1"/>
  <c r="T41" i="13"/>
  <c r="T42" i="13"/>
  <c r="T43" i="13"/>
  <c r="T44" i="13"/>
  <c r="Q26" i="7" s="1"/>
  <c r="S26" i="7" s="1"/>
  <c r="T45" i="13"/>
  <c r="Q27" i="7" s="1"/>
  <c r="S27" i="7" s="1"/>
  <c r="T46" i="13"/>
  <c r="T47" i="13"/>
  <c r="Q29" i="7" s="1"/>
  <c r="S29" i="7" s="1"/>
  <c r="T48" i="13"/>
  <c r="Q30" i="7" s="1"/>
  <c r="S30" i="7" s="1"/>
  <c r="T49" i="13"/>
  <c r="T50" i="13"/>
  <c r="T51" i="13"/>
  <c r="T52" i="13"/>
  <c r="Q34" i="7" s="1"/>
  <c r="S34" i="7" s="1"/>
  <c r="T53" i="13"/>
  <c r="Q35" i="7" s="1"/>
  <c r="S35" i="7" s="1"/>
  <c r="T54" i="13"/>
  <c r="T55" i="13"/>
  <c r="Q37" i="7" s="1"/>
  <c r="S37" i="7" s="1"/>
  <c r="T56" i="13"/>
  <c r="Q38" i="7" s="1"/>
  <c r="S38" i="7" s="1"/>
  <c r="T57" i="13"/>
  <c r="T58" i="13"/>
  <c r="T59" i="13"/>
  <c r="T60" i="13"/>
  <c r="Q42" i="7" s="1"/>
  <c r="S42" i="7" s="1"/>
  <c r="Q25" i="13"/>
  <c r="N7" i="7" s="1"/>
  <c r="P7" i="7" s="1"/>
  <c r="Q26" i="13"/>
  <c r="Q27" i="13"/>
  <c r="N9" i="7" s="1"/>
  <c r="P9" i="7" s="1"/>
  <c r="Q28" i="13"/>
  <c r="N10" i="7" s="1"/>
  <c r="P10" i="7" s="1"/>
  <c r="Q29" i="13"/>
  <c r="Q30" i="13"/>
  <c r="Q31" i="13"/>
  <c r="Q32" i="13"/>
  <c r="N14" i="7" s="1"/>
  <c r="P14" i="7" s="1"/>
  <c r="Q33" i="13"/>
  <c r="N15" i="7" s="1"/>
  <c r="P15" i="7" s="1"/>
  <c r="Q34" i="13"/>
  <c r="Q35" i="13"/>
  <c r="N17" i="7" s="1"/>
  <c r="P17" i="7" s="1"/>
  <c r="Q36" i="13"/>
  <c r="N18" i="7" s="1"/>
  <c r="P18" i="7" s="1"/>
  <c r="Q37" i="13"/>
  <c r="Q38" i="13"/>
  <c r="Q39" i="13"/>
  <c r="Q40" i="13"/>
  <c r="N22" i="7" s="1"/>
  <c r="P22" i="7" s="1"/>
  <c r="Q41" i="13"/>
  <c r="N23" i="7" s="1"/>
  <c r="P23" i="7" s="1"/>
  <c r="Q42" i="13"/>
  <c r="Q43" i="13"/>
  <c r="N25" i="7" s="1"/>
  <c r="P25" i="7" s="1"/>
  <c r="Q44" i="13"/>
  <c r="N26" i="7" s="1"/>
  <c r="P26" i="7" s="1"/>
  <c r="Q45" i="13"/>
  <c r="Q46" i="13"/>
  <c r="Q47" i="13"/>
  <c r="Q48" i="13"/>
  <c r="N30" i="7" s="1"/>
  <c r="P30" i="7" s="1"/>
  <c r="Q49" i="13"/>
  <c r="N31" i="7" s="1"/>
  <c r="P31" i="7" s="1"/>
  <c r="Q50" i="13"/>
  <c r="Q51" i="13"/>
  <c r="N33" i="7" s="1"/>
  <c r="P33" i="7" s="1"/>
  <c r="Q52" i="13"/>
  <c r="N34" i="7" s="1"/>
  <c r="P34" i="7" s="1"/>
  <c r="Q53" i="13"/>
  <c r="Q54" i="13"/>
  <c r="Q55" i="13"/>
  <c r="Q56" i="13"/>
  <c r="N38" i="7" s="1"/>
  <c r="P38" i="7" s="1"/>
  <c r="Q57" i="13"/>
  <c r="N39" i="7" s="1"/>
  <c r="P39" i="7" s="1"/>
  <c r="Q58" i="13"/>
  <c r="Q59" i="13"/>
  <c r="N41" i="7" s="1"/>
  <c r="P41" i="7" s="1"/>
  <c r="Q60" i="13"/>
  <c r="N42" i="7" s="1"/>
  <c r="P42" i="7" s="1"/>
  <c r="N25" i="13"/>
  <c r="N26" i="13"/>
  <c r="N27" i="13"/>
  <c r="N28" i="13"/>
  <c r="K10" i="7" s="1"/>
  <c r="M10" i="7" s="1"/>
  <c r="N29" i="13"/>
  <c r="K11" i="7" s="1"/>
  <c r="M11" i="7" s="1"/>
  <c r="N30" i="13"/>
  <c r="N31" i="13"/>
  <c r="K13" i="7" s="1"/>
  <c r="M13" i="7" s="1"/>
  <c r="N32" i="13"/>
  <c r="K14" i="7" s="1"/>
  <c r="M14" i="7" s="1"/>
  <c r="N33" i="13"/>
  <c r="N34" i="13"/>
  <c r="N35" i="13"/>
  <c r="N36" i="13"/>
  <c r="K18" i="7" s="1"/>
  <c r="M18" i="7" s="1"/>
  <c r="N37" i="13"/>
  <c r="K19" i="7" s="1"/>
  <c r="M19" i="7" s="1"/>
  <c r="N38" i="13"/>
  <c r="N39" i="13"/>
  <c r="K21" i="7" s="1"/>
  <c r="M21" i="7" s="1"/>
  <c r="N40" i="13"/>
  <c r="K22" i="7" s="1"/>
  <c r="M22" i="7" s="1"/>
  <c r="N41" i="13"/>
  <c r="N42" i="13"/>
  <c r="N43" i="13"/>
  <c r="N44" i="13"/>
  <c r="K26" i="7" s="1"/>
  <c r="M26" i="7" s="1"/>
  <c r="N45" i="13"/>
  <c r="K27" i="7" s="1"/>
  <c r="M27" i="7" s="1"/>
  <c r="N46" i="13"/>
  <c r="N47" i="13"/>
  <c r="K29" i="7" s="1"/>
  <c r="M29" i="7" s="1"/>
  <c r="N48" i="13"/>
  <c r="K30" i="7" s="1"/>
  <c r="M30" i="7" s="1"/>
  <c r="N49" i="13"/>
  <c r="N50" i="13"/>
  <c r="N51" i="13"/>
  <c r="N52" i="13"/>
  <c r="K34" i="7" s="1"/>
  <c r="M34" i="7" s="1"/>
  <c r="N53" i="13"/>
  <c r="K35" i="7" s="1"/>
  <c r="M35" i="7" s="1"/>
  <c r="N54" i="13"/>
  <c r="N55" i="13"/>
  <c r="K37" i="7" s="1"/>
  <c r="M37" i="7" s="1"/>
  <c r="N56" i="13"/>
  <c r="K38" i="7" s="1"/>
  <c r="M38" i="7" s="1"/>
  <c r="N57" i="13"/>
  <c r="N58" i="13"/>
  <c r="N59" i="13"/>
  <c r="N60" i="13"/>
  <c r="K42" i="7" s="1"/>
  <c r="M42" i="7" s="1"/>
  <c r="K25" i="13"/>
  <c r="H7" i="7" s="1"/>
  <c r="J7" i="7" s="1"/>
  <c r="K26" i="13"/>
  <c r="H8" i="7" s="1"/>
  <c r="J8" i="7" s="1"/>
  <c r="K27" i="13"/>
  <c r="H9" i="7" s="1"/>
  <c r="J9" i="7" s="1"/>
  <c r="K28" i="13"/>
  <c r="H10" i="7" s="1"/>
  <c r="J10" i="7" s="1"/>
  <c r="K29" i="13"/>
  <c r="H11" i="7" s="1"/>
  <c r="J11" i="7" s="1"/>
  <c r="K30" i="13"/>
  <c r="H12" i="7" s="1"/>
  <c r="J12" i="7" s="1"/>
  <c r="K31" i="13"/>
  <c r="H13" i="7" s="1"/>
  <c r="J13" i="7" s="1"/>
  <c r="K32" i="13"/>
  <c r="H14" i="7" s="1"/>
  <c r="J14" i="7" s="1"/>
  <c r="K33" i="13"/>
  <c r="H15" i="7" s="1"/>
  <c r="J15" i="7" s="1"/>
  <c r="K34" i="13"/>
  <c r="H16" i="7" s="1"/>
  <c r="J16" i="7" s="1"/>
  <c r="K35" i="13"/>
  <c r="H17" i="7" s="1"/>
  <c r="J17" i="7" s="1"/>
  <c r="K36" i="13"/>
  <c r="H18" i="7" s="1"/>
  <c r="J18" i="7" s="1"/>
  <c r="K37" i="13"/>
  <c r="H19" i="7" s="1"/>
  <c r="J19" i="7" s="1"/>
  <c r="K38" i="13"/>
  <c r="H20" i="7" s="1"/>
  <c r="J20" i="7" s="1"/>
  <c r="K39" i="13"/>
  <c r="H21" i="7" s="1"/>
  <c r="J21" i="7" s="1"/>
  <c r="K40" i="13"/>
  <c r="H22" i="7" s="1"/>
  <c r="J22" i="7" s="1"/>
  <c r="K41" i="13"/>
  <c r="H23" i="7" s="1"/>
  <c r="J23" i="7" s="1"/>
  <c r="K42" i="13"/>
  <c r="H24" i="7" s="1"/>
  <c r="J24" i="7" s="1"/>
  <c r="K43" i="13"/>
  <c r="H25" i="7" s="1"/>
  <c r="J25" i="7" s="1"/>
  <c r="K44" i="13"/>
  <c r="H26" i="7" s="1"/>
  <c r="J26" i="7" s="1"/>
  <c r="K45" i="13"/>
  <c r="H27" i="7" s="1"/>
  <c r="J27" i="7" s="1"/>
  <c r="K46" i="13"/>
  <c r="H28" i="7" s="1"/>
  <c r="J28" i="7" s="1"/>
  <c r="K47" i="13"/>
  <c r="H29" i="7" s="1"/>
  <c r="J29" i="7" s="1"/>
  <c r="K48" i="13"/>
  <c r="H30" i="7" s="1"/>
  <c r="J30" i="7" s="1"/>
  <c r="K49" i="13"/>
  <c r="H31" i="7" s="1"/>
  <c r="J31" i="7" s="1"/>
  <c r="K50" i="13"/>
  <c r="H32" i="7" s="1"/>
  <c r="J32" i="7" s="1"/>
  <c r="K51" i="13"/>
  <c r="H33" i="7" s="1"/>
  <c r="J33" i="7" s="1"/>
  <c r="K52" i="13"/>
  <c r="H34" i="7" s="1"/>
  <c r="J34" i="7" s="1"/>
  <c r="K53" i="13"/>
  <c r="H35" i="7" s="1"/>
  <c r="J35" i="7" s="1"/>
  <c r="K54" i="13"/>
  <c r="H36" i="7" s="1"/>
  <c r="J36" i="7" s="1"/>
  <c r="K55" i="13"/>
  <c r="H37" i="7" s="1"/>
  <c r="J37" i="7" s="1"/>
  <c r="K56" i="13"/>
  <c r="H38" i="7" s="1"/>
  <c r="J38" i="7" s="1"/>
  <c r="K57" i="13"/>
  <c r="H39" i="7" s="1"/>
  <c r="J39" i="7" s="1"/>
  <c r="K58" i="13"/>
  <c r="H40" i="7" s="1"/>
  <c r="J40" i="7" s="1"/>
  <c r="K59" i="13"/>
  <c r="H41" i="7" s="1"/>
  <c r="J41" i="7" s="1"/>
  <c r="K60" i="13"/>
  <c r="H42" i="7" s="1"/>
  <c r="J42" i="7" s="1"/>
  <c r="H25" i="13"/>
  <c r="H26" i="13"/>
  <c r="H27" i="13"/>
  <c r="H28" i="13"/>
  <c r="H29" i="13"/>
  <c r="E11" i="7" s="1"/>
  <c r="G11" i="7" s="1"/>
  <c r="H30" i="13"/>
  <c r="H31" i="13"/>
  <c r="E13" i="7" s="1"/>
  <c r="G13" i="7" s="1"/>
  <c r="H32" i="13"/>
  <c r="E14" i="7" s="1"/>
  <c r="G14" i="7" s="1"/>
  <c r="H33" i="13"/>
  <c r="H34" i="13"/>
  <c r="H35" i="13"/>
  <c r="H36" i="13"/>
  <c r="H37" i="13"/>
  <c r="E19" i="7" s="1"/>
  <c r="G19" i="7" s="1"/>
  <c r="H38" i="13"/>
  <c r="H39" i="13"/>
  <c r="E21" i="7" s="1"/>
  <c r="G21" i="7" s="1"/>
  <c r="H40" i="13"/>
  <c r="E22" i="7" s="1"/>
  <c r="G22" i="7" s="1"/>
  <c r="H41" i="13"/>
  <c r="H42" i="13"/>
  <c r="H43" i="13"/>
  <c r="H44" i="13"/>
  <c r="H45" i="13"/>
  <c r="E27" i="7" s="1"/>
  <c r="G27" i="7" s="1"/>
  <c r="H46" i="13"/>
  <c r="H47" i="13"/>
  <c r="E29" i="7" s="1"/>
  <c r="G29" i="7" s="1"/>
  <c r="H48" i="13"/>
  <c r="E30" i="7" s="1"/>
  <c r="G30" i="7" s="1"/>
  <c r="H49" i="13"/>
  <c r="H50" i="13"/>
  <c r="H51" i="13"/>
  <c r="H52" i="13"/>
  <c r="H53" i="13"/>
  <c r="E35" i="7" s="1"/>
  <c r="G35" i="7" s="1"/>
  <c r="H54" i="13"/>
  <c r="H55" i="13"/>
  <c r="E37" i="7" s="1"/>
  <c r="G37" i="7" s="1"/>
  <c r="H56" i="13"/>
  <c r="E38" i="7" s="1"/>
  <c r="G38" i="7" s="1"/>
  <c r="H57" i="13"/>
  <c r="H58" i="13"/>
  <c r="H59" i="13"/>
  <c r="H60" i="13"/>
  <c r="E25" i="13"/>
  <c r="D7" i="7" s="1"/>
  <c r="E26" i="13"/>
  <c r="E27" i="13"/>
  <c r="D9" i="7" s="1"/>
  <c r="E28" i="13"/>
  <c r="D10" i="7" s="1"/>
  <c r="E29" i="13"/>
  <c r="E30" i="13"/>
  <c r="E31" i="13"/>
  <c r="E32" i="13"/>
  <c r="E33" i="13"/>
  <c r="B15" i="7" s="1"/>
  <c r="D15" i="7" s="1"/>
  <c r="E34" i="13"/>
  <c r="E35" i="13"/>
  <c r="B17" i="7" s="1"/>
  <c r="D17" i="7" s="1"/>
  <c r="E36" i="13"/>
  <c r="B18" i="7" s="1"/>
  <c r="D18" i="7" s="1"/>
  <c r="E37" i="13"/>
  <c r="E38" i="13"/>
  <c r="E39" i="13"/>
  <c r="E40" i="13"/>
  <c r="E41" i="13"/>
  <c r="B23" i="7" s="1"/>
  <c r="D23" i="7" s="1"/>
  <c r="E42" i="13"/>
  <c r="E43" i="13"/>
  <c r="B25" i="7" s="1"/>
  <c r="D25" i="7" s="1"/>
  <c r="E44" i="13"/>
  <c r="B26" i="7" s="1"/>
  <c r="D26" i="7" s="1"/>
  <c r="E45" i="13"/>
  <c r="E46" i="13"/>
  <c r="E47" i="13"/>
  <c r="E48" i="13"/>
  <c r="E49" i="13"/>
  <c r="B31" i="7" s="1"/>
  <c r="D31" i="7" s="1"/>
  <c r="E50" i="13"/>
  <c r="E51" i="13"/>
  <c r="B33" i="7" s="1"/>
  <c r="D33" i="7" s="1"/>
  <c r="E52" i="13"/>
  <c r="B34" i="7" s="1"/>
  <c r="D34" i="7" s="1"/>
  <c r="E53" i="13"/>
  <c r="E54" i="13"/>
  <c r="E55" i="13"/>
  <c r="E56" i="13"/>
  <c r="E57" i="13"/>
  <c r="B39" i="7" s="1"/>
  <c r="D39" i="7" s="1"/>
  <c r="E58" i="13"/>
  <c r="E59" i="13"/>
  <c r="B41" i="7" s="1"/>
  <c r="D41" i="7" s="1"/>
  <c r="E60" i="13"/>
  <c r="B42" i="7" s="1"/>
  <c r="D42" i="7" s="1"/>
  <c r="T24" i="13"/>
  <c r="Q6" i="7" s="1"/>
  <c r="S6" i="7" s="1"/>
  <c r="Q24" i="13"/>
  <c r="N6" i="7" s="1"/>
  <c r="P6" i="7" s="1"/>
  <c r="N24" i="13"/>
  <c r="K6" i="7" s="1"/>
  <c r="M6" i="7" s="1"/>
  <c r="E7" i="7"/>
  <c r="E8" i="7"/>
  <c r="E9" i="7"/>
  <c r="G9" i="7" s="1"/>
  <c r="E10" i="7"/>
  <c r="G10" i="7" s="1"/>
  <c r="E12" i="7"/>
  <c r="E15" i="7"/>
  <c r="E16" i="7"/>
  <c r="E17" i="7"/>
  <c r="G17" i="7" s="1"/>
  <c r="E18" i="7"/>
  <c r="G18" i="7" s="1"/>
  <c r="E20" i="7"/>
  <c r="E23" i="7"/>
  <c r="E24" i="7"/>
  <c r="E25" i="7"/>
  <c r="G25" i="7" s="1"/>
  <c r="E26" i="7"/>
  <c r="G26" i="7" s="1"/>
  <c r="E28" i="7"/>
  <c r="E31" i="7"/>
  <c r="E32" i="7"/>
  <c r="E33" i="7"/>
  <c r="G33" i="7" s="1"/>
  <c r="E34" i="7"/>
  <c r="G34" i="7" s="1"/>
  <c r="E36" i="7"/>
  <c r="E39" i="7"/>
  <c r="E40" i="7"/>
  <c r="E41" i="7"/>
  <c r="G41" i="7" s="1"/>
  <c r="E42" i="7"/>
  <c r="G42" i="7" s="1"/>
  <c r="D14" i="7"/>
  <c r="B16" i="7"/>
  <c r="B19" i="7"/>
  <c r="B20" i="7"/>
  <c r="B21" i="7"/>
  <c r="D21" i="7" s="1"/>
  <c r="B22" i="7"/>
  <c r="D22" i="7" s="1"/>
  <c r="B24" i="7"/>
  <c r="B27" i="7"/>
  <c r="D27" i="7" s="1"/>
  <c r="B28" i="7"/>
  <c r="B29" i="7"/>
  <c r="B30" i="7"/>
  <c r="D30" i="7" s="1"/>
  <c r="B32" i="7"/>
  <c r="B35" i="7"/>
  <c r="B36" i="7"/>
  <c r="B37" i="7"/>
  <c r="D37" i="7" s="1"/>
  <c r="B38" i="7"/>
  <c r="D38" i="7" s="1"/>
  <c r="B40" i="7"/>
  <c r="K24" i="13"/>
  <c r="H6" i="7" s="1"/>
  <c r="J6" i="7" s="1"/>
  <c r="H24" i="13"/>
  <c r="E6" i="7" s="1"/>
  <c r="G6" i="7" s="1"/>
  <c r="S7" i="7"/>
  <c r="S8" i="7"/>
  <c r="S15" i="7"/>
  <c r="S16" i="7"/>
  <c r="S17" i="7"/>
  <c r="S20" i="7"/>
  <c r="S23" i="7"/>
  <c r="S24" i="7"/>
  <c r="S25" i="7"/>
  <c r="S28" i="7"/>
  <c r="S31" i="7"/>
  <c r="S32" i="7"/>
  <c r="S33" i="7"/>
  <c r="S36" i="7"/>
  <c r="S39" i="7"/>
  <c r="S40" i="7"/>
  <c r="S41" i="7"/>
  <c r="P8" i="7"/>
  <c r="P11" i="7"/>
  <c r="P12" i="7"/>
  <c r="P16" i="7"/>
  <c r="P19" i="7"/>
  <c r="P20" i="7"/>
  <c r="P24" i="7"/>
  <c r="P27" i="7"/>
  <c r="P28" i="7"/>
  <c r="P32" i="7"/>
  <c r="P35" i="7"/>
  <c r="P36" i="7"/>
  <c r="P40" i="7"/>
  <c r="M7" i="7"/>
  <c r="M9" i="7"/>
  <c r="M12" i="7"/>
  <c r="M15" i="7"/>
  <c r="M17" i="7"/>
  <c r="M20" i="7"/>
  <c r="M23" i="7"/>
  <c r="M25" i="7"/>
  <c r="M28" i="7"/>
  <c r="M31" i="7"/>
  <c r="M33" i="7"/>
  <c r="M36" i="7"/>
  <c r="M39" i="7"/>
  <c r="M41" i="7"/>
  <c r="G7" i="7"/>
  <c r="G8" i="7"/>
  <c r="G12" i="7"/>
  <c r="G15" i="7"/>
  <c r="G16" i="7"/>
  <c r="G20" i="7"/>
  <c r="G23" i="7"/>
  <c r="G24" i="7"/>
  <c r="G28" i="7"/>
  <c r="G31" i="7"/>
  <c r="G32" i="7"/>
  <c r="G36" i="7"/>
  <c r="G39" i="7"/>
  <c r="G40" i="7"/>
  <c r="D19" i="7"/>
  <c r="D35" i="7"/>
  <c r="D40" i="7"/>
  <c r="D36" i="7"/>
  <c r="D32" i="7"/>
  <c r="D29" i="7"/>
  <c r="D28" i="7"/>
  <c r="D24" i="7"/>
  <c r="D20" i="7"/>
  <c r="D16" i="7"/>
  <c r="D43" i="7" l="1"/>
  <c r="H15" i="1"/>
  <c r="G43" i="7"/>
  <c r="G7" i="6"/>
  <c r="F8" i="6"/>
  <c r="F9" i="6"/>
  <c r="F10" i="6"/>
  <c r="F11" i="6"/>
  <c r="F12" i="6"/>
  <c r="F13" i="6"/>
  <c r="F14" i="6"/>
  <c r="F15" i="6"/>
  <c r="F16" i="6"/>
  <c r="F17" i="6"/>
  <c r="F18" i="6"/>
  <c r="F7" i="6"/>
  <c r="E8" i="6"/>
  <c r="E9" i="6"/>
  <c r="E10" i="6"/>
  <c r="E11" i="6"/>
  <c r="E12" i="6"/>
  <c r="E13" i="6"/>
  <c r="E14" i="6"/>
  <c r="E15" i="6"/>
  <c r="E16" i="6"/>
  <c r="E17" i="6"/>
  <c r="E18" i="6"/>
  <c r="E7" i="6"/>
  <c r="D8" i="6"/>
  <c r="D9" i="6"/>
  <c r="D10" i="6"/>
  <c r="D11" i="6"/>
  <c r="D12" i="6"/>
  <c r="D13" i="6"/>
  <c r="D14" i="6"/>
  <c r="D15" i="6"/>
  <c r="D16" i="6"/>
  <c r="D17" i="6"/>
  <c r="D18" i="6"/>
  <c r="D7" i="6"/>
  <c r="C8" i="6"/>
  <c r="C9" i="6"/>
  <c r="C10" i="6"/>
  <c r="C11" i="6"/>
  <c r="C12" i="6"/>
  <c r="C13" i="6"/>
  <c r="C14" i="6"/>
  <c r="C15" i="6"/>
  <c r="C16" i="6"/>
  <c r="C17" i="6"/>
  <c r="C18" i="6"/>
  <c r="C7" i="6"/>
  <c r="C19" i="15"/>
  <c r="B15" i="1" s="1"/>
  <c r="B13" i="1"/>
  <c r="H11" i="1"/>
  <c r="J43" i="7" l="1"/>
  <c r="D9" i="1" s="1"/>
  <c r="M43" i="7"/>
  <c r="E9" i="1" s="1"/>
  <c r="C9" i="1"/>
  <c r="P43" i="7"/>
  <c r="F9" i="1" s="1"/>
  <c r="S43" i="7"/>
  <c r="G9" i="1" s="1"/>
  <c r="B9" i="1"/>
  <c r="G21" i="6"/>
  <c r="D45" i="7" l="1"/>
  <c r="C13" i="1"/>
  <c r="B21" i="6"/>
  <c r="B7" i="1" s="1"/>
  <c r="B17" i="1" s="1"/>
  <c r="D13" i="1"/>
  <c r="F13" i="1" l="1"/>
  <c r="E13" i="1"/>
  <c r="C21" i="6"/>
  <c r="G13" i="1" l="1"/>
  <c r="H13" i="1" s="1"/>
  <c r="D21" i="6"/>
  <c r="B7" i="11" l="1"/>
  <c r="E21" i="6"/>
  <c r="F21" i="6" l="1"/>
  <c r="G7" i="1"/>
  <c r="G17" i="1" s="1"/>
  <c r="B23" i="6" l="1"/>
  <c r="F7" i="1"/>
  <c r="E7" i="1"/>
  <c r="D7" i="1"/>
  <c r="C7" i="1" l="1"/>
  <c r="H7" i="1" s="1"/>
  <c r="H9" i="1" l="1"/>
  <c r="C17" i="1"/>
  <c r="D17" i="1" l="1"/>
  <c r="E17" i="1"/>
  <c r="F17" i="1"/>
  <c r="H17" i="1" l="1"/>
</calcChain>
</file>

<file path=xl/sharedStrings.xml><?xml version="1.0" encoding="utf-8"?>
<sst xmlns="http://schemas.openxmlformats.org/spreadsheetml/2006/main" count="350" uniqueCount="169">
  <si>
    <t>Total Price</t>
  </si>
  <si>
    <t xml:space="preserve">Offeror: </t>
  </si>
  <si>
    <t>Pricing Schedule A</t>
  </si>
  <si>
    <t>Pricing Element</t>
  </si>
  <si>
    <t>Contract Year 1</t>
  </si>
  <si>
    <t>Contract Year 2</t>
  </si>
  <si>
    <t>Contract Year 3</t>
  </si>
  <si>
    <t>Contract Year 4</t>
  </si>
  <si>
    <t>Contract Year 5</t>
  </si>
  <si>
    <t>Total</t>
  </si>
  <si>
    <t>1. Key Staff
    (Schedule B)</t>
  </si>
  <si>
    <t>2. Supplemental Staff
     (Schedule C)</t>
  </si>
  <si>
    <t>Key Staff</t>
  </si>
  <si>
    <t>Pricing Schedule B</t>
  </si>
  <si>
    <t>Labor Category</t>
  </si>
  <si>
    <t>Year 1  
Annual Cost</t>
  </si>
  <si>
    <t>Year 2  
Annual Cost</t>
  </si>
  <si>
    <t>Year 3  
Annual Cost</t>
  </si>
  <si>
    <t>Year 4  
Annual Cost</t>
  </si>
  <si>
    <t>Year 5 
 Annual Cost</t>
  </si>
  <si>
    <t>TAS Manager / Account Manager</t>
  </si>
  <si>
    <t>Program and Project Management Manager</t>
  </si>
  <si>
    <t>Enterprise Architecture Manager</t>
  </si>
  <si>
    <t>OCM Manager</t>
  </si>
  <si>
    <t>Business Analysis Lead</t>
  </si>
  <si>
    <t>Technical Architecture Lead</t>
  </si>
  <si>
    <t>Instructional Designer Lead</t>
  </si>
  <si>
    <t>GRAND TOTAL:</t>
  </si>
  <si>
    <t>Supplemental Staff</t>
  </si>
  <si>
    <t>Pricing Schedule C</t>
  </si>
  <si>
    <t>Senior Project Manager</t>
  </si>
  <si>
    <t>Project Analyst/Project Administrator</t>
  </si>
  <si>
    <t>Senior Business Analyst</t>
  </si>
  <si>
    <t>Senior Policy Analyst</t>
  </si>
  <si>
    <t>Principal Systems Architect</t>
  </si>
  <si>
    <t>Senior Systems Analyst</t>
  </si>
  <si>
    <t>Senior Database Specialist</t>
  </si>
  <si>
    <t>Web Architect</t>
  </si>
  <si>
    <t>Application Designer</t>
  </si>
  <si>
    <t>Senior Developer</t>
  </si>
  <si>
    <t>Senior Technical Test Analyst</t>
  </si>
  <si>
    <t xml:space="preserve">Sr. Test Analyst </t>
  </si>
  <si>
    <t>Training Manager</t>
  </si>
  <si>
    <t>Sr. Trainer</t>
  </si>
  <si>
    <t>Technical Writer</t>
  </si>
  <si>
    <t xml:space="preserve">Contract Management Specialist </t>
  </si>
  <si>
    <t xml:space="preserve">Organizational Change Analyst </t>
  </si>
  <si>
    <t xml:space="preserve">Data Analyst </t>
  </si>
  <si>
    <t xml:space="preserve">Quality Assurance Manager </t>
  </si>
  <si>
    <t xml:space="preserve"> </t>
  </si>
  <si>
    <t>Pricing Schedule D</t>
  </si>
  <si>
    <t xml:space="preserve">Key Staff </t>
  </si>
  <si>
    <t>Business Analyst Lead</t>
  </si>
  <si>
    <t xml:space="preserve">Senior Organizational Change Analyst </t>
  </si>
  <si>
    <t xml:space="preserve">Supplemental Staff </t>
  </si>
  <si>
    <t xml:space="preserve">Project Analyst/Project Administrator </t>
  </si>
  <si>
    <t xml:space="preserve">Senior Technical Test Analyst </t>
  </si>
  <si>
    <t>Sr. Test Analyst</t>
  </si>
  <si>
    <t xml:space="preserve">Training Manager </t>
  </si>
  <si>
    <t>Senior Trainer</t>
  </si>
  <si>
    <t>Organizational Change Analyst</t>
  </si>
  <si>
    <t>Sr. IT Financial Mgmt. Specialist / Accountant</t>
  </si>
  <si>
    <t>Senior Organizational Change Manager</t>
  </si>
  <si>
    <t xml:space="preserve">Instructional Designer Lead </t>
  </si>
  <si>
    <t>Information Security Compliance Analyst</t>
  </si>
  <si>
    <t>IT Security Analyst</t>
  </si>
  <si>
    <t>Pricing Schedule E</t>
  </si>
  <si>
    <t xml:space="preserve">Additional Operations </t>
  </si>
  <si>
    <t xml:space="preserve"> 1 Year  
Annual Cost</t>
  </si>
  <si>
    <t xml:space="preserve">Staffing Rates </t>
  </si>
  <si>
    <t>Industry/Functional Area Specialist I</t>
  </si>
  <si>
    <t>Industry/Functional Area Specialist III</t>
  </si>
  <si>
    <t>Industry/Functional Area Specialist IV</t>
  </si>
  <si>
    <t>Industry/Functional Area Specialist V</t>
  </si>
  <si>
    <t>Technical Subject Matter Specialist I</t>
  </si>
  <si>
    <t>Technical Subject Matter Specialist II</t>
  </si>
  <si>
    <t>Technical Subject Matter Specialist III</t>
  </si>
  <si>
    <t>Technical Subject Matter Specialist IV</t>
  </si>
  <si>
    <t>Technical Subject Matter Specialist V</t>
  </si>
  <si>
    <t>Industry/Functional Area Specialist II</t>
  </si>
  <si>
    <t>Contract Year 6</t>
  </si>
  <si>
    <t>Year 6
 Annual Cost</t>
  </si>
  <si>
    <t>Total Price 
Years 1-6</t>
  </si>
  <si>
    <r>
      <t xml:space="preserve">3. Supplemental Funding
</t>
    </r>
    <r>
      <rPr>
        <sz val="8"/>
        <rFont val="Arial"/>
        <family val="2"/>
      </rPr>
      <t xml:space="preserve">(hardware, software, equipment, solutions tools, licenses, etc.) </t>
    </r>
  </si>
  <si>
    <t>4. Additional  Operations 
(Schedule E)</t>
  </si>
  <si>
    <t xml:space="preserve">Unused funds will be rolled over from year to year for the duration of the contract. Funds not used by the project at the conclusion of the contract shall be credited back to the Department. </t>
  </si>
  <si>
    <t>Unused funds will be rolled over from year to year for the duration of the contract. Any funds not used by the project at the conclusion of the contract shall be credited back to the Department.  </t>
  </si>
  <si>
    <t>Grand Total Year 1-6</t>
  </si>
  <si>
    <r>
      <t xml:space="preserve">Year 4  
Annual Cost
</t>
    </r>
    <r>
      <rPr>
        <i/>
        <sz val="9"/>
        <color theme="1"/>
        <rFont val="Arial"/>
        <family val="2"/>
      </rPr>
      <t>Equipment Replacement year</t>
    </r>
  </si>
  <si>
    <t>Project Manager Lead</t>
  </si>
  <si>
    <t>System and Data Architecture Lead</t>
  </si>
  <si>
    <t>Security Lead</t>
  </si>
  <si>
    <t xml:space="preserve">Business Architect Lead </t>
  </si>
  <si>
    <t>Information Architecture Lead</t>
  </si>
  <si>
    <t>Contract and Financial Management Lead</t>
  </si>
  <si>
    <t xml:space="preserve">Data Scientist </t>
  </si>
  <si>
    <t xml:space="preserve">Security Lead </t>
  </si>
  <si>
    <t>Business Architect Lead</t>
  </si>
  <si>
    <t xml:space="preserve">Technical Architect Lead </t>
  </si>
  <si>
    <t xml:space="preserve">Contract and Fiancial Management Lead </t>
  </si>
  <si>
    <t>Pricing Schedule F</t>
  </si>
  <si>
    <t>n/a</t>
  </si>
  <si>
    <t xml:space="preserve">Strategic Management Plans </t>
  </si>
  <si>
    <t xml:space="preserve">Pricing </t>
  </si>
  <si>
    <t>5. Strategic Management Plans
(Schedule F)</t>
  </si>
  <si>
    <t>Staff Management Plan</t>
  </si>
  <si>
    <t>MES Program and Contract Management</t>
  </si>
  <si>
    <t>MES Documentation Management Plan</t>
  </si>
  <si>
    <t>MES Project Management Standards</t>
  </si>
  <si>
    <t xml:space="preserve">MES Certification Management Plan </t>
  </si>
  <si>
    <t>MES budget, IT Assets, and Procurement Management</t>
  </si>
  <si>
    <t xml:space="preserve">MES Organization Change Management Plan </t>
  </si>
  <si>
    <t>F1</t>
  </si>
  <si>
    <t>F2</t>
  </si>
  <si>
    <t>F8</t>
  </si>
  <si>
    <t>F3</t>
  </si>
  <si>
    <t>F4</t>
  </si>
  <si>
    <t>F5</t>
  </si>
  <si>
    <t>F6</t>
  </si>
  <si>
    <t>F7</t>
  </si>
  <si>
    <t>F9</t>
  </si>
  <si>
    <t>F10</t>
  </si>
  <si>
    <t>F11</t>
  </si>
  <si>
    <t>F12</t>
  </si>
  <si>
    <t>F13</t>
  </si>
  <si>
    <t xml:space="preserve">MES Enterprise Technical and Interoperability Architecture Management Plan </t>
  </si>
  <si>
    <t>MES Security Architecture Plan</t>
  </si>
  <si>
    <t>MES Enterprise Information Architecture, Data Management and Governance Plan</t>
  </si>
  <si>
    <t xml:space="preserve">MES Strategic Plan (Detailed Roadmap) </t>
  </si>
  <si>
    <t xml:space="preserve">MES Program, Portfolio and Project Management Plan </t>
  </si>
  <si>
    <t xml:space="preserve">MES Enterprise Architecture Plan </t>
  </si>
  <si>
    <t xml:space="preserve">Bill Rate </t>
  </si>
  <si>
    <t>Pay Rate</t>
  </si>
  <si>
    <t>Markup %</t>
  </si>
  <si>
    <t>Healthcare Security &amp; Privacy Outside Council</t>
  </si>
  <si>
    <t xml:space="preserve">Healthcare Contracts Outside Council </t>
  </si>
  <si>
    <t>Healthcare Contracts Outside Council</t>
  </si>
  <si>
    <t>Year 1 Labor Rate</t>
  </si>
  <si>
    <t>Year 2 Labor Rate</t>
  </si>
  <si>
    <t>Year 3 Labor Rate</t>
  </si>
  <si>
    <t>Year 4 Labor Rate</t>
  </si>
  <si>
    <t>Year 5 Labor Rate</t>
  </si>
  <si>
    <t>Year 6 Labor Rate</t>
  </si>
  <si>
    <r>
      <t>Year 1 Hours</t>
    </r>
    <r>
      <rPr>
        <b/>
        <sz val="14"/>
        <color theme="1"/>
        <rFont val="Arial"/>
        <family val="2"/>
      </rPr>
      <t>*</t>
    </r>
  </si>
  <si>
    <r>
      <t>Year 2 Hours</t>
    </r>
    <r>
      <rPr>
        <b/>
        <sz val="14"/>
        <color theme="1"/>
        <rFont val="Arial"/>
        <family val="2"/>
      </rPr>
      <t>*</t>
    </r>
  </si>
  <si>
    <r>
      <t>Year 3 Hours</t>
    </r>
    <r>
      <rPr>
        <b/>
        <sz val="14"/>
        <color theme="1"/>
        <rFont val="Arial"/>
        <family val="2"/>
      </rPr>
      <t>*</t>
    </r>
  </si>
  <si>
    <r>
      <t>Year 4 Hours</t>
    </r>
    <r>
      <rPr>
        <b/>
        <sz val="14"/>
        <color theme="1"/>
        <rFont val="Arial"/>
        <family val="2"/>
      </rPr>
      <t>*</t>
    </r>
  </si>
  <si>
    <r>
      <t>Year 5 Hours</t>
    </r>
    <r>
      <rPr>
        <b/>
        <sz val="14"/>
        <color theme="1"/>
        <rFont val="Arial"/>
        <family val="2"/>
      </rPr>
      <t>*</t>
    </r>
  </si>
  <si>
    <r>
      <t>Year 6 Hours</t>
    </r>
    <r>
      <rPr>
        <b/>
        <sz val="14"/>
        <color theme="1"/>
        <rFont val="Arial"/>
        <family val="2"/>
      </rPr>
      <t>*</t>
    </r>
  </si>
  <si>
    <t xml:space="preserve">Assumes 2000 hours per Labor Category </t>
  </si>
  <si>
    <t xml:space="preserve">Total </t>
  </si>
  <si>
    <t xml:space="preserve">Enter company name in the gray shaded area below </t>
  </si>
  <si>
    <r>
      <t xml:space="preserve">Estimated Facilities, Equipment and Other Operational Expenses 
</t>
    </r>
    <r>
      <rPr>
        <sz val="11"/>
        <color rgb="FFFF0000"/>
        <rFont val="Arial"/>
        <family val="2"/>
      </rPr>
      <t xml:space="preserve">See Attachment L </t>
    </r>
  </si>
  <si>
    <t>New York State Department of Health</t>
  </si>
  <si>
    <t xml:space="preserve">Bid Form </t>
  </si>
  <si>
    <t xml:space="preserve">Contract #: </t>
  </si>
  <si>
    <t xml:space="preserve">Bidder Name: </t>
  </si>
  <si>
    <t xml:space="preserve">Bidder Address: </t>
  </si>
  <si>
    <t xml:space="preserve">Bidder Federal ID #: </t>
  </si>
  <si>
    <t xml:space="preserve">                    (Name of Offerer/Bidder)</t>
  </si>
  <si>
    <t xml:space="preserve">By signing this cost proposal form, Bidder agrees that the prices above are binding for 365 days from the proposal due date. </t>
  </si>
  <si>
    <t>__________________________________________________     Date:  __________________</t>
  </si>
  <si>
    <t xml:space="preserve">                 (Offerer/Bidder's Authorized Signature) </t>
  </si>
  <si>
    <t>Attachment B - Cost Proposal REVISED V2</t>
  </si>
  <si>
    <t>RFP # 20179</t>
  </si>
  <si>
    <t xml:space="preserve">Medicaid Technical Advisory Services </t>
  </si>
  <si>
    <t>________________________________________________________ bids a total price of $ __________________</t>
  </si>
  <si>
    <t xml:space="preserve">* This is an estimated number of hours per staff title.  Actual hours may be higher or lower.  There is no guarantee of actual hours. </t>
  </si>
  <si>
    <r>
      <t>Industry/Functional Area Specialist</t>
    </r>
    <r>
      <rPr>
        <sz val="10"/>
        <color rgb="FFFF0000"/>
        <rFont val="Arial"/>
        <family val="2"/>
      </rPr>
      <t xml:space="preserve"> </t>
    </r>
    <r>
      <rPr>
        <strike/>
        <u/>
        <sz val="10"/>
        <rFont val="Arial"/>
        <family val="2"/>
      </rPr>
      <t>III</t>
    </r>
    <r>
      <rPr>
        <sz val="10"/>
        <color rgb="FFFF0000"/>
        <rFont val="Arial"/>
        <family val="2"/>
      </rPr>
      <t xml:space="preserve"> 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</si>
</sst>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43" x14ac:knownFonts="1">
    <font>
      <sz val="11"/>
      <color theme="1"/>
      <name val="Calibri"/>
      <family val="2"/>
      <scheme val="minor"/>
    </font>
    <font>
      <sz val="11"/>
      <color theme="1"/>
      <name val="Calibri"/>
      <family val="2"/>
      <scheme val="minor"/>
    </font>
    <font>
      <b/>
      <sz val="12"/>
      <name val="Arial"/>
      <family val="2"/>
    </font>
    <font>
      <sz val="8"/>
      <name val="Arial"/>
      <family val="2"/>
    </font>
    <font>
      <u val="singleAccounting"/>
      <sz val="8"/>
      <name val="Arial"/>
      <family val="2"/>
    </font>
    <font>
      <sz val="10"/>
      <name val="Arial"/>
      <family val="2"/>
    </font>
    <font>
      <sz val="8"/>
      <name val="Arial"/>
      <family val="2"/>
    </font>
    <font>
      <b/>
      <u/>
      <sz val="12"/>
      <name val="Arial"/>
      <family val="2"/>
    </font>
    <font>
      <sz val="12"/>
      <name val="Arial"/>
      <family val="2"/>
    </font>
    <font>
      <b/>
      <sz val="11"/>
      <color theme="1"/>
      <name val="Calibri"/>
      <family val="2"/>
      <scheme val="minor"/>
    </font>
    <font>
      <sz val="10"/>
      <color theme="1"/>
      <name val="Arial"/>
      <family val="2"/>
    </font>
    <font>
      <sz val="11"/>
      <color theme="1"/>
      <name val="Arial"/>
      <family val="2"/>
    </font>
    <font>
      <b/>
      <sz val="14"/>
      <color rgb="FFFF0000"/>
      <name val="Arial"/>
      <family val="2"/>
    </font>
    <font>
      <sz val="9"/>
      <name val="Arial"/>
      <family val="2"/>
    </font>
    <font>
      <u val="singleAccounting"/>
      <sz val="10"/>
      <name val="Arial"/>
      <family val="2"/>
    </font>
    <font>
      <b/>
      <sz val="11"/>
      <color theme="1"/>
      <name val="Arial"/>
      <family val="2"/>
    </font>
    <font>
      <b/>
      <sz val="9"/>
      <name val="Arial"/>
      <family val="2"/>
    </font>
    <font>
      <u val="singleAccounting"/>
      <sz val="9"/>
      <name val="Arial"/>
      <family val="2"/>
    </font>
    <font>
      <u val="doubleAccounting"/>
      <sz val="10"/>
      <name val="Arial"/>
      <family val="2"/>
    </font>
    <font>
      <i/>
      <sz val="9"/>
      <name val="Arial"/>
      <family val="2"/>
    </font>
    <font>
      <b/>
      <sz val="10"/>
      <name val="Arial"/>
      <family val="2"/>
    </font>
    <font>
      <b/>
      <u val="doubleAccounting"/>
      <sz val="10"/>
      <name val="Arial"/>
      <family val="2"/>
    </font>
    <font>
      <b/>
      <sz val="11"/>
      <name val="Arial"/>
      <family val="2"/>
    </font>
    <font>
      <sz val="11"/>
      <name val="Calibri"/>
      <family val="2"/>
      <scheme val="minor"/>
    </font>
    <font>
      <b/>
      <u val="doubleAccounting"/>
      <sz val="11"/>
      <name val="Arial"/>
      <family val="2"/>
    </font>
    <font>
      <i/>
      <sz val="9"/>
      <color theme="1"/>
      <name val="Arial"/>
      <family val="2"/>
    </font>
    <font>
      <b/>
      <sz val="12"/>
      <color theme="1"/>
      <name val="Arial"/>
      <family val="2"/>
    </font>
    <font>
      <b/>
      <u/>
      <sz val="11"/>
      <name val="Arial"/>
      <family val="2"/>
    </font>
    <font>
      <sz val="8"/>
      <name val="Calibri"/>
      <family val="2"/>
      <scheme val="minor"/>
    </font>
    <font>
      <u/>
      <sz val="11"/>
      <color theme="1"/>
      <name val="Arial"/>
      <family val="2"/>
    </font>
    <font>
      <sz val="11"/>
      <name val="Arial"/>
      <family val="2"/>
    </font>
    <font>
      <b/>
      <sz val="11"/>
      <name val="Arial"/>
    </font>
    <font>
      <sz val="10"/>
      <name val="Arial"/>
    </font>
    <font>
      <sz val="9"/>
      <name val="Arial"/>
    </font>
    <font>
      <b/>
      <sz val="11"/>
      <color theme="1"/>
      <name val="Arial"/>
    </font>
    <font>
      <b/>
      <sz val="14"/>
      <color theme="1"/>
      <name val="Arial"/>
      <family val="2"/>
    </font>
    <font>
      <sz val="12"/>
      <color theme="1"/>
      <name val="Arial"/>
      <family val="2"/>
    </font>
    <font>
      <sz val="14"/>
      <color theme="1"/>
      <name val="Arial"/>
      <family val="2"/>
    </font>
    <font>
      <sz val="11"/>
      <color rgb="FFFF0000"/>
      <name val="Arial"/>
      <family val="2"/>
    </font>
    <font>
      <b/>
      <sz val="16"/>
      <color theme="1"/>
      <name val="Arial"/>
      <family val="2"/>
    </font>
    <font>
      <sz val="12"/>
      <color theme="1"/>
      <name val="Calibri"/>
      <family val="2"/>
      <scheme val="minor"/>
    </font>
    <font>
      <sz val="10"/>
      <color rgb="FFFF0000"/>
      <name val="Arial"/>
      <family val="2"/>
    </font>
    <font>
      <strike/>
      <u/>
      <sz val="1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04">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0" tint="-0.14996795556505021"/>
      </bottom>
      <diagonal/>
    </border>
    <border>
      <left/>
      <right/>
      <top style="medium">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8458815271462"/>
      </left>
      <right style="thin">
        <color theme="0" tint="-0.1498764000366222"/>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0.14996795556505021"/>
      </left>
      <right/>
      <top/>
      <bottom/>
      <diagonal/>
    </border>
    <border>
      <left/>
      <right/>
      <top style="thin">
        <color theme="0" tint="-0.14996795556505021"/>
      </top>
      <bottom style="double">
        <color indexed="64"/>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theme="0" tint="-0.14996795556505021"/>
      </left>
      <right style="thin">
        <color auto="1"/>
      </right>
      <top style="thin">
        <color theme="0" tint="-0.14996795556505021"/>
      </top>
      <bottom style="thin">
        <color theme="0" tint="-0.14996795556505021"/>
      </bottom>
      <diagonal/>
    </border>
    <border>
      <left/>
      <right/>
      <top style="thin">
        <color theme="0" tint="-0.14996795556505021"/>
      </top>
      <bottom/>
      <diagonal/>
    </border>
    <border>
      <left style="thin">
        <color theme="0" tint="-4.9989318521683403E-2"/>
      </left>
      <right/>
      <top style="thin">
        <color indexed="64"/>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medium">
        <color indexed="64"/>
      </left>
      <right style="thin">
        <color theme="0" tint="-4.9989318521683403E-2"/>
      </right>
      <top style="thin">
        <color indexed="64"/>
      </top>
      <bottom style="thin">
        <color theme="0" tint="-4.9989318521683403E-2"/>
      </bottom>
      <diagonal/>
    </border>
    <border>
      <left style="thin">
        <color theme="0" tint="-4.9989318521683403E-2"/>
      </left>
      <right style="medium">
        <color indexed="64"/>
      </right>
      <top style="thin">
        <color indexed="64"/>
      </top>
      <bottom style="thin">
        <color theme="0" tint="-4.9989318521683403E-2"/>
      </bottom>
      <diagonal/>
    </border>
    <border>
      <left style="medium">
        <color indexed="64"/>
      </left>
      <right style="thin">
        <color theme="0" tint="-4.9989318521683403E-2"/>
      </right>
      <top/>
      <bottom style="thin">
        <color theme="0" tint="-4.9989318521683403E-2"/>
      </bottom>
      <diagonal/>
    </border>
    <border>
      <left style="medium">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indexed="64"/>
      </right>
      <top style="thin">
        <color theme="0" tint="-4.9989318521683403E-2"/>
      </top>
      <bottom style="thin">
        <color theme="0" tint="-4.9989318521683403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14996795556505021"/>
      </right>
      <top style="medium">
        <color indexed="64"/>
      </top>
      <bottom style="thin">
        <color indexed="64"/>
      </bottom>
      <diagonal/>
    </border>
    <border>
      <left style="thin">
        <color theme="0" tint="-0.14996795556505021"/>
      </left>
      <right style="thin">
        <color theme="0" tint="-0.14996795556505021"/>
      </right>
      <top style="medium">
        <color indexed="64"/>
      </top>
      <bottom style="thin">
        <color indexed="64"/>
      </bottom>
      <diagonal/>
    </border>
    <border>
      <left style="thin">
        <color theme="0" tint="-0.14996795556505021"/>
      </left>
      <right style="medium">
        <color indexed="64"/>
      </right>
      <top style="medium">
        <color indexed="64"/>
      </top>
      <bottom style="thin">
        <color indexed="64"/>
      </bottom>
      <diagonal/>
    </border>
    <border>
      <left style="medium">
        <color indexed="64"/>
      </left>
      <right style="thin">
        <color theme="0"/>
      </right>
      <top style="thin">
        <color theme="0" tint="-4.9989318521683403E-2"/>
      </top>
      <bottom style="medium">
        <color indexed="64"/>
      </bottom>
      <diagonal/>
    </border>
    <border>
      <left style="thin">
        <color theme="0"/>
      </left>
      <right style="thin">
        <color theme="0"/>
      </right>
      <top style="thin">
        <color theme="0" tint="-4.9989318521683403E-2"/>
      </top>
      <bottom style="medium">
        <color indexed="64"/>
      </bottom>
      <diagonal/>
    </border>
    <border>
      <left style="thin">
        <color indexed="64"/>
      </left>
      <right style="medium">
        <color indexed="64"/>
      </right>
      <top style="thin">
        <color indexed="64"/>
      </top>
      <bottom style="dashed">
        <color theme="0" tint="-0.14996795556505021"/>
      </bottom>
      <diagonal/>
    </border>
    <border>
      <left style="thin">
        <color indexed="64"/>
      </left>
      <right style="medium">
        <color indexed="64"/>
      </right>
      <top/>
      <bottom style="dashed">
        <color theme="0" tint="-0.14996795556505021"/>
      </bottom>
      <diagonal/>
    </border>
    <border>
      <left/>
      <right style="thin">
        <color theme="0" tint="-0.14996795556505021"/>
      </right>
      <top style="medium">
        <color indexed="64"/>
      </top>
      <bottom style="thin">
        <color indexed="64"/>
      </bottom>
      <diagonal/>
    </border>
    <border>
      <left style="medium">
        <color indexed="64"/>
      </left>
      <right style="thin">
        <color theme="0" tint="-4.9989318521683403E-2"/>
      </right>
      <top style="thin">
        <color theme="0" tint="-4.9989318521683403E-2"/>
      </top>
      <bottom style="medium">
        <color indexed="64"/>
      </bottom>
      <diagonal/>
    </border>
    <border>
      <left/>
      <right style="thin">
        <color theme="0" tint="-4.9989318521683403E-2"/>
      </right>
      <top style="thin">
        <color theme="0" tint="-4.9989318521683403E-2"/>
      </top>
      <bottom style="medium">
        <color indexed="64"/>
      </bottom>
      <diagonal/>
    </border>
    <border>
      <left style="thin">
        <color theme="0" tint="-4.9989318521683403E-2"/>
      </left>
      <right style="thin">
        <color theme="0" tint="-4.9989318521683403E-2"/>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
      <left style="thin">
        <color theme="0" tint="-4.9989318521683403E-2"/>
      </left>
      <right/>
      <top style="thin">
        <color theme="0" tint="-4.9989318521683403E-2"/>
      </top>
      <bottom style="medium">
        <color indexed="64"/>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indexed="64"/>
      </left>
      <right/>
      <top style="medium">
        <color indexed="64"/>
      </top>
      <bottom/>
      <diagonal/>
    </border>
    <border>
      <left/>
      <right style="medium">
        <color indexed="64"/>
      </right>
      <top style="medium">
        <color indexed="64"/>
      </top>
      <bottom/>
      <diagonal/>
    </border>
    <border>
      <left style="thin">
        <color theme="0" tint="-0.14993743705557422"/>
      </left>
      <right style="thin">
        <color theme="0" tint="-0.14993743705557422"/>
      </right>
      <top style="thin">
        <color theme="0" tint="-0.14993743705557422"/>
      </top>
      <bottom style="medium">
        <color indexed="64"/>
      </bottom>
      <diagonal/>
    </border>
    <border>
      <left/>
      <right/>
      <top style="thin">
        <color theme="0" tint="-0.14996795556505021"/>
      </top>
      <bottom style="thin">
        <color theme="0" tint="-0.14996795556505021"/>
      </bottom>
      <diagonal/>
    </border>
    <border>
      <left/>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thin">
        <color theme="0" tint="-0.14996795556505021"/>
      </bottom>
      <diagonal/>
    </border>
    <border>
      <left style="thin">
        <color theme="0" tint="-0.14996795556505021"/>
      </left>
      <right/>
      <top style="thin">
        <color theme="0" tint="-0.14996795556505021"/>
      </top>
      <bottom style="medium">
        <color indexed="64"/>
      </bottom>
      <diagonal/>
    </border>
    <border>
      <left style="medium">
        <color indexed="64"/>
      </left>
      <right/>
      <top/>
      <bottom style="thin">
        <color theme="0" tint="-0.14996795556505021"/>
      </bottom>
      <diagonal/>
    </border>
    <border>
      <left style="thin">
        <color theme="0" tint="-0.14993743705557422"/>
      </left>
      <right style="thin">
        <color theme="0" tint="-0.14993743705557422"/>
      </right>
      <top/>
      <bottom style="thin">
        <color theme="0" tint="-0.14993743705557422"/>
      </bottom>
      <diagonal/>
    </border>
    <border>
      <left/>
      <right/>
      <top/>
      <bottom style="thin">
        <color theme="0" tint="-0.14996795556505021"/>
      </bottom>
      <diagonal/>
    </border>
    <border>
      <left style="medium">
        <color indexed="64"/>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medium">
        <color indexed="64"/>
      </right>
      <top/>
      <bottom style="thin">
        <color theme="0" tint="-0.1499679555650502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uble">
        <color indexed="64"/>
      </bottom>
      <diagonal/>
    </border>
    <border>
      <left style="thin">
        <color theme="0" tint="-0.14996795556505021"/>
      </left>
      <right/>
      <top style="medium">
        <color indexed="64"/>
      </top>
      <bottom style="double">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6795556505021"/>
      </left>
      <right/>
      <top style="thin">
        <color theme="0" tint="-0.14996795556505021"/>
      </top>
      <bottom/>
      <diagonal/>
    </border>
    <border>
      <left style="medium">
        <color indexed="64"/>
      </left>
      <right style="thin">
        <color theme="0" tint="-0.14996795556505021"/>
      </right>
      <top style="medium">
        <color indexed="64"/>
      </top>
      <bottom style="double">
        <color indexed="64"/>
      </bottom>
      <diagonal/>
    </border>
    <border>
      <left style="thin">
        <color theme="0" tint="-0.14996795556505021"/>
      </left>
      <right style="medium">
        <color indexed="64"/>
      </right>
      <top style="medium">
        <color indexed="64"/>
      </top>
      <bottom style="double">
        <color indexed="64"/>
      </bottom>
      <diagonal/>
    </border>
    <border>
      <left style="thin">
        <color theme="0" tint="-0.14996795556505021"/>
      </left>
      <right style="medium">
        <color indexed="64"/>
      </right>
      <top style="thin">
        <color theme="0" tint="-0.14996795556505021"/>
      </top>
      <bottom/>
      <diagonal/>
    </border>
    <border>
      <left style="medium">
        <color indexed="64"/>
      </left>
      <right/>
      <top style="thin">
        <color indexed="64"/>
      </top>
      <bottom style="thin">
        <color theme="0" tint="-4.9989318521683403E-2"/>
      </bottom>
      <diagonal/>
    </border>
    <border>
      <left style="medium">
        <color indexed="64"/>
      </left>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style="medium">
        <color indexed="64"/>
      </bottom>
      <diagonal/>
    </border>
    <border>
      <left/>
      <right style="thin">
        <color theme="0" tint="-4.9989318521683403E-2"/>
      </right>
      <top style="thin">
        <color indexed="64"/>
      </top>
      <bottom style="thin">
        <color theme="0" tint="-4.9989318521683403E-2"/>
      </bottom>
      <diagonal/>
    </border>
    <border>
      <left style="thin">
        <color theme="0" tint="-0.14996795556505021"/>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theme="0" tint="-4.9989318521683403E-2"/>
      </right>
      <top style="thin">
        <color theme="0" tint="-4.9989318521683403E-2"/>
      </top>
      <bottom/>
      <diagonal/>
    </border>
    <border>
      <left/>
      <right/>
      <top style="thin">
        <color theme="0" tint="-4.9989318521683403E-2"/>
      </top>
      <bottom/>
      <diagonal/>
    </border>
    <border>
      <left style="thin">
        <color theme="0" tint="-4.9989318521683403E-2"/>
      </left>
      <right style="medium">
        <color indexed="64"/>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thin">
        <color indexed="64"/>
      </left>
      <right style="medium">
        <color indexed="64"/>
      </right>
      <top/>
      <bottom/>
      <diagonal/>
    </border>
    <border>
      <left style="thin">
        <color theme="0"/>
      </left>
      <right/>
      <top style="thin">
        <color theme="0" tint="-4.9989318521683403E-2"/>
      </top>
      <bottom style="medium">
        <color indexed="64"/>
      </bottom>
      <diagonal/>
    </border>
    <border>
      <left/>
      <right style="thin">
        <color theme="0"/>
      </right>
      <top style="thin">
        <color theme="0" tint="-4.9989318521683403E-2"/>
      </top>
      <bottom style="medium">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2">
    <xf numFmtId="0" fontId="0" fillId="0" borderId="0"/>
    <xf numFmtId="44" fontId="1" fillId="0" borderId="0" applyFont="0" applyFill="0" applyBorder="0" applyAlignment="0" applyProtection="0"/>
  </cellStyleXfs>
  <cellXfs count="280">
    <xf numFmtId="0" fontId="0" fillId="0" borderId="0" xfId="0"/>
    <xf numFmtId="0" fontId="2" fillId="0" borderId="1" xfId="0" applyFont="1" applyBorder="1" applyAlignment="1">
      <alignment vertical="center"/>
    </xf>
    <xf numFmtId="0" fontId="0" fillId="0" borderId="1" xfId="0" applyBorder="1"/>
    <xf numFmtId="0" fontId="2" fillId="0" borderId="0" xfId="0" applyFont="1" applyAlignment="1">
      <alignment horizontal="right" vertical="center"/>
    </xf>
    <xf numFmtId="0" fontId="0" fillId="0" borderId="2" xfId="0" applyBorder="1"/>
    <xf numFmtId="0" fontId="3" fillId="0" borderId="0" xfId="0" applyFont="1"/>
    <xf numFmtId="0" fontId="4" fillId="0" borderId="0" xfId="0" applyFont="1"/>
    <xf numFmtId="0" fontId="0" fillId="0" borderId="0" xfId="0" applyAlignment="1">
      <alignment horizontal="center" vertical="center"/>
    </xf>
    <xf numFmtId="44" fontId="4" fillId="0" borderId="0" xfId="1" applyFont="1" applyAlignment="1">
      <alignment horizontal="center"/>
    </xf>
    <xf numFmtId="0" fontId="6" fillId="0" borderId="0" xfId="0" applyFont="1"/>
    <xf numFmtId="44" fontId="6" fillId="0" borderId="0" xfId="1" applyFont="1"/>
    <xf numFmtId="0" fontId="8" fillId="0" borderId="1" xfId="0" applyFont="1" applyBorder="1"/>
    <xf numFmtId="0" fontId="8" fillId="0" borderId="0" xfId="0" applyFont="1"/>
    <xf numFmtId="0" fontId="0" fillId="0" borderId="0" xfId="0"/>
    <xf numFmtId="0" fontId="9" fillId="0" borderId="0" xfId="0" applyFont="1"/>
    <xf numFmtId="0" fontId="8" fillId="0" borderId="2" xfId="0" applyFont="1" applyBorder="1" applyAlignment="1">
      <alignment horizontal="center" vertical="center"/>
    </xf>
    <xf numFmtId="0" fontId="0" fillId="0" borderId="2" xfId="0"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xf>
    <xf numFmtId="0" fontId="3" fillId="0" borderId="0" xfId="0" applyFont="1" applyFill="1"/>
    <xf numFmtId="0" fontId="8" fillId="0" borderId="0" xfId="0" applyFont="1" applyAlignment="1">
      <alignment horizontal="center"/>
    </xf>
    <xf numFmtId="0" fontId="8" fillId="0" borderId="2" xfId="0" applyFont="1" applyBorder="1" applyAlignment="1">
      <alignment horizontal="center"/>
    </xf>
    <xf numFmtId="0" fontId="0" fillId="0" borderId="0" xfId="0" applyBorder="1" applyAlignment="1">
      <alignment horizontal="center"/>
    </xf>
    <xf numFmtId="0" fontId="2" fillId="0" borderId="0" xfId="0" applyFont="1" applyBorder="1" applyAlignment="1">
      <alignment horizontal="center" vertical="center"/>
    </xf>
    <xf numFmtId="0" fontId="0" fillId="0" borderId="0" xfId="0" applyAlignment="1">
      <alignment horizontal="center"/>
    </xf>
    <xf numFmtId="44" fontId="13" fillId="0" borderId="0" xfId="1" applyFont="1"/>
    <xf numFmtId="0" fontId="13" fillId="0" borderId="0" xfId="0" applyFont="1"/>
    <xf numFmtId="44" fontId="13" fillId="0" borderId="4" xfId="1" applyFont="1" applyBorder="1"/>
    <xf numFmtId="0" fontId="14" fillId="0" borderId="0" xfId="0" applyFont="1"/>
    <xf numFmtId="0" fontId="11" fillId="0" borderId="0" xfId="0" applyFont="1"/>
    <xf numFmtId="0" fontId="8" fillId="0" borderId="0" xfId="0" applyFont="1" applyBorder="1"/>
    <xf numFmtId="0" fontId="0" fillId="0" borderId="0" xfId="0" applyBorder="1"/>
    <xf numFmtId="0" fontId="15" fillId="0" borderId="2" xfId="0" applyFont="1" applyBorder="1" applyAlignment="1">
      <alignment horizontal="right"/>
    </xf>
    <xf numFmtId="0" fontId="11" fillId="0" borderId="0" xfId="0" applyFont="1" applyFill="1"/>
    <xf numFmtId="0" fontId="8" fillId="0" borderId="0" xfId="0" applyFont="1" applyBorder="1" applyAlignment="1">
      <alignment horizontal="center" vertical="center"/>
    </xf>
    <xf numFmtId="44" fontId="3" fillId="0" borderId="0" xfId="1" applyFont="1"/>
    <xf numFmtId="44" fontId="17" fillId="0" borderId="0" xfId="1" applyFont="1" applyAlignment="1">
      <alignment horizontal="center" vertical="center"/>
    </xf>
    <xf numFmtId="44" fontId="14" fillId="0" borderId="0" xfId="1" applyFont="1" applyFill="1" applyAlignment="1">
      <alignment horizontal="center" vertical="center"/>
    </xf>
    <xf numFmtId="44" fontId="18" fillId="0" borderId="0" xfId="1" applyFont="1"/>
    <xf numFmtId="0" fontId="2" fillId="0" borderId="1" xfId="0" applyFont="1" applyFill="1" applyBorder="1" applyAlignment="1">
      <alignment vertical="center"/>
    </xf>
    <xf numFmtId="0" fontId="2" fillId="0" borderId="0" xfId="0" applyFont="1" applyFill="1" applyAlignment="1">
      <alignment horizontal="right" vertical="center"/>
    </xf>
    <xf numFmtId="0" fontId="8" fillId="0" borderId="2" xfId="0" applyFont="1" applyFill="1" applyBorder="1"/>
    <xf numFmtId="0" fontId="2" fillId="0" borderId="0" xfId="0" applyFont="1" applyFill="1"/>
    <xf numFmtId="0" fontId="8" fillId="0" borderId="0" xfId="0" applyFont="1" applyFill="1" applyBorder="1"/>
    <xf numFmtId="0" fontId="0" fillId="0" borderId="0" xfId="0" applyFill="1"/>
    <xf numFmtId="44" fontId="13" fillId="0" borderId="0" xfId="1" applyFont="1" applyBorder="1" applyAlignment="1">
      <alignment vertical="center"/>
    </xf>
    <xf numFmtId="0" fontId="0" fillId="0" borderId="0" xfId="0"/>
    <xf numFmtId="44" fontId="0" fillId="0" borderId="0" xfId="0" applyNumberFormat="1" applyAlignment="1">
      <alignment horizontal="center" vertical="center"/>
    </xf>
    <xf numFmtId="44" fontId="0" fillId="0" borderId="0" xfId="0" applyNumberFormat="1" applyBorder="1"/>
    <xf numFmtId="2" fontId="0" fillId="0" borderId="0" xfId="0" applyNumberFormat="1"/>
    <xf numFmtId="0" fontId="0" fillId="0" borderId="11" xfId="0" applyBorder="1"/>
    <xf numFmtId="44" fontId="0" fillId="0" borderId="2" xfId="0" applyNumberFormat="1" applyBorder="1"/>
    <xf numFmtId="0" fontId="0" fillId="0" borderId="0" xfId="0"/>
    <xf numFmtId="0" fontId="0" fillId="0" borderId="0" xfId="0"/>
    <xf numFmtId="0" fontId="5" fillId="0" borderId="8" xfId="0" applyFont="1" applyFill="1" applyBorder="1" applyAlignment="1">
      <alignment vertical="center" wrapText="1"/>
    </xf>
    <xf numFmtId="0" fontId="0" fillId="0" borderId="0" xfId="0" applyFont="1"/>
    <xf numFmtId="44" fontId="21" fillId="0" borderId="0" xfId="1" applyFont="1" applyBorder="1"/>
    <xf numFmtId="0" fontId="0" fillId="0" borderId="0" xfId="0"/>
    <xf numFmtId="0" fontId="0" fillId="0" borderId="0" xfId="0"/>
    <xf numFmtId="0" fontId="2" fillId="0" borderId="0" xfId="0" applyFont="1" applyFill="1" applyBorder="1" applyAlignment="1">
      <alignment horizontal="left" vertical="center"/>
    </xf>
    <xf numFmtId="0" fontId="0" fillId="0" borderId="0" xfId="0"/>
    <xf numFmtId="0" fontId="0" fillId="0" borderId="0" xfId="0" applyAlignment="1">
      <alignment vertical="top" wrapText="1"/>
    </xf>
    <xf numFmtId="0" fontId="10" fillId="0" borderId="14" xfId="0" applyFont="1" applyBorder="1" applyAlignment="1">
      <alignment vertical="center"/>
    </xf>
    <xf numFmtId="44" fontId="13" fillId="0" borderId="15" xfId="1" applyFont="1" applyBorder="1" applyAlignment="1">
      <alignment vertical="center"/>
    </xf>
    <xf numFmtId="0" fontId="3" fillId="0" borderId="16" xfId="0" applyFont="1" applyBorder="1"/>
    <xf numFmtId="44" fontId="18" fillId="4" borderId="13" xfId="1" applyFont="1" applyFill="1" applyBorder="1" applyAlignment="1">
      <alignment vertical="center"/>
    </xf>
    <xf numFmtId="44" fontId="23" fillId="2" borderId="19" xfId="0" applyNumberFormat="1" applyFont="1" applyFill="1" applyBorder="1" applyAlignment="1">
      <alignment horizontal="center" vertical="center"/>
    </xf>
    <xf numFmtId="44" fontId="0" fillId="2" borderId="19" xfId="0" applyNumberFormat="1" applyFill="1" applyBorder="1" applyAlignment="1">
      <alignment horizontal="center" vertical="center"/>
    </xf>
    <xf numFmtId="0" fontId="15" fillId="0" borderId="2" xfId="0" applyFont="1" applyBorder="1" applyAlignment="1">
      <alignment horizontal="left"/>
    </xf>
    <xf numFmtId="0" fontId="0" fillId="0" borderId="5" xfId="0" applyBorder="1" applyAlignment="1">
      <alignment horizontal="center"/>
    </xf>
    <xf numFmtId="0" fontId="9" fillId="0" borderId="1" xfId="0" applyFont="1" applyFill="1" applyBorder="1" applyAlignment="1">
      <alignment vertic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2" xfId="0" applyFill="1" applyBorder="1"/>
    <xf numFmtId="44" fontId="0" fillId="0" borderId="2" xfId="0" applyNumberForma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5" fillId="0" borderId="0" xfId="0" applyFont="1" applyFill="1" applyBorder="1" applyAlignment="1">
      <alignment horizontal="left" vertical="center" wrapText="1"/>
    </xf>
    <xf numFmtId="0" fontId="10" fillId="0" borderId="0" xfId="0" applyFont="1" applyBorder="1" applyAlignment="1">
      <alignment vertical="center"/>
    </xf>
    <xf numFmtId="0" fontId="3" fillId="0" borderId="0" xfId="0" applyFont="1" applyBorder="1"/>
    <xf numFmtId="44" fontId="18" fillId="0" borderId="0" xfId="1" applyFont="1" applyFill="1" applyBorder="1" applyAlignment="1">
      <alignment vertical="center"/>
    </xf>
    <xf numFmtId="44" fontId="24" fillId="0" borderId="0" xfId="1" applyFont="1" applyFill="1" applyBorder="1" applyAlignment="1">
      <alignment vertical="center"/>
    </xf>
    <xf numFmtId="44" fontId="16" fillId="0" borderId="4" xfId="1" applyFont="1" applyBorder="1"/>
    <xf numFmtId="0" fontId="5" fillId="0" borderId="12" xfId="0" applyFont="1" applyFill="1" applyBorder="1" applyAlignment="1">
      <alignment vertical="center" wrapText="1"/>
    </xf>
    <xf numFmtId="44" fontId="13" fillId="0" borderId="12" xfId="1" applyFont="1" applyBorder="1"/>
    <xf numFmtId="0" fontId="4" fillId="0" borderId="22" xfId="0" applyFont="1" applyBorder="1"/>
    <xf numFmtId="44" fontId="14" fillId="0" borderId="22" xfId="1" applyFont="1" applyBorder="1" applyAlignment="1">
      <alignment horizontal="center" vertical="center"/>
    </xf>
    <xf numFmtId="0" fontId="14" fillId="0" borderId="22" xfId="0" applyFont="1" applyBorder="1"/>
    <xf numFmtId="0" fontId="0" fillId="0" borderId="22" xfId="0" applyBorder="1"/>
    <xf numFmtId="44" fontId="14" fillId="0" borderId="22" xfId="1" applyFont="1" applyFill="1" applyBorder="1" applyAlignment="1">
      <alignment horizontal="center" vertical="center"/>
    </xf>
    <xf numFmtId="44" fontId="21" fillId="0" borderId="22" xfId="1" applyFont="1" applyBorder="1"/>
    <xf numFmtId="0" fontId="2" fillId="0" borderId="0" xfId="0" applyFont="1" applyBorder="1" applyAlignment="1">
      <alignment horizontal="right" vertical="center"/>
    </xf>
    <xf numFmtId="0" fontId="22" fillId="0" borderId="0" xfId="0" applyFont="1" applyBorder="1" applyAlignment="1">
      <alignment horizontal="center"/>
    </xf>
    <xf numFmtId="0" fontId="3" fillId="0" borderId="0" xfId="0" applyFont="1" applyFill="1" applyBorder="1"/>
    <xf numFmtId="0" fontId="5" fillId="0" borderId="0" xfId="0" applyFont="1" applyBorder="1" applyAlignment="1">
      <alignment horizontal="left" vertical="center" wrapText="1"/>
    </xf>
    <xf numFmtId="0" fontId="20" fillId="0" borderId="0" xfId="0" applyFont="1" applyBorder="1" applyAlignment="1">
      <alignment horizontal="right" wrapText="1" indent="1"/>
    </xf>
    <xf numFmtId="0" fontId="19" fillId="0" borderId="0" xfId="0" applyFont="1" applyBorder="1" applyAlignment="1">
      <alignment vertical="top"/>
    </xf>
    <xf numFmtId="0" fontId="15" fillId="0" borderId="10" xfId="0" applyFont="1" applyBorder="1" applyAlignment="1">
      <alignment horizontal="center" vertical="center" wrapText="1"/>
    </xf>
    <xf numFmtId="0" fontId="15" fillId="0" borderId="0" xfId="0" applyFont="1" applyBorder="1" applyAlignment="1">
      <alignment horizontal="center" vertical="center" wrapText="1"/>
    </xf>
    <xf numFmtId="0" fontId="11" fillId="0" borderId="12" xfId="0" applyFont="1" applyBorder="1" applyAlignment="1">
      <alignment vertical="top" wrapText="1"/>
    </xf>
    <xf numFmtId="0" fontId="26" fillId="0" borderId="0" xfId="0" applyFont="1" applyBorder="1" applyAlignment="1">
      <alignment horizontal="right" vertical="center" wrapText="1"/>
    </xf>
    <xf numFmtId="0" fontId="27" fillId="0" borderId="0" xfId="0" applyFont="1" applyAlignment="1">
      <alignment horizontal="center"/>
    </xf>
    <xf numFmtId="0" fontId="27" fillId="0" borderId="22" xfId="0" applyFont="1" applyBorder="1" applyAlignment="1">
      <alignment horizontal="center"/>
    </xf>
    <xf numFmtId="0" fontId="0" fillId="0" borderId="0" xfId="0"/>
    <xf numFmtId="0" fontId="0" fillId="0" borderId="0" xfId="0"/>
    <xf numFmtId="0" fontId="15" fillId="0" borderId="3" xfId="0" applyFont="1" applyBorder="1" applyAlignment="1">
      <alignment horizontal="right"/>
    </xf>
    <xf numFmtId="0" fontId="15" fillId="0" borderId="0" xfId="0" applyFont="1" applyAlignment="1">
      <alignment horizontal="center" wrapText="1"/>
    </xf>
    <xf numFmtId="0" fontId="11" fillId="0" borderId="2" xfId="0" applyFont="1" applyBorder="1"/>
    <xf numFmtId="0" fontId="11" fillId="0" borderId="0" xfId="0" applyFont="1" applyBorder="1"/>
    <xf numFmtId="0" fontId="29" fillId="0" borderId="0" xfId="0" applyFont="1" applyBorder="1" applyAlignment="1">
      <alignment horizontal="center"/>
    </xf>
    <xf numFmtId="0" fontId="29" fillId="0" borderId="0" xfId="0" applyFont="1" applyBorder="1" applyAlignment="1">
      <alignment horizontal="center" wrapText="1"/>
    </xf>
    <xf numFmtId="0" fontId="10" fillId="0" borderId="12" xfId="0" applyFont="1" applyBorder="1" applyAlignment="1">
      <alignment vertical="center" wrapText="1"/>
    </xf>
    <xf numFmtId="44" fontId="10" fillId="0" borderId="12" xfId="0" applyNumberFormat="1" applyFont="1" applyBorder="1"/>
    <xf numFmtId="44" fontId="10" fillId="0" borderId="12" xfId="0" applyNumberFormat="1" applyFont="1" applyFill="1" applyBorder="1" applyAlignment="1">
      <alignment horizontal="center" vertical="center"/>
    </xf>
    <xf numFmtId="0" fontId="15" fillId="0" borderId="2" xfId="0" applyFont="1" applyBorder="1" applyAlignment="1">
      <alignment horizontal="right" vertical="center"/>
    </xf>
    <xf numFmtId="0" fontId="0" fillId="0" borderId="0" xfId="0"/>
    <xf numFmtId="0" fontId="2" fillId="0" borderId="5" xfId="0" applyFont="1" applyBorder="1" applyAlignment="1">
      <alignment vertical="center"/>
    </xf>
    <xf numFmtId="0" fontId="11" fillId="0" borderId="1" xfId="0" applyFont="1" applyBorder="1" applyAlignment="1"/>
    <xf numFmtId="0" fontId="11" fillId="0" borderId="1" xfId="0" applyFont="1" applyBorder="1"/>
    <xf numFmtId="0" fontId="11" fillId="0" borderId="6" xfId="0" applyFont="1" applyBorder="1"/>
    <xf numFmtId="0" fontId="11" fillId="0" borderId="7" xfId="0" applyFont="1" applyBorder="1"/>
    <xf numFmtId="0" fontId="11" fillId="0" borderId="24" xfId="0" applyFont="1" applyBorder="1"/>
    <xf numFmtId="0" fontId="11" fillId="0" borderId="25" xfId="0" applyFont="1" applyBorder="1"/>
    <xf numFmtId="0" fontId="15" fillId="0" borderId="26" xfId="0" applyFont="1" applyBorder="1" applyAlignment="1">
      <alignment horizontal="right"/>
    </xf>
    <xf numFmtId="0" fontId="29" fillId="0" borderId="24" xfId="0" applyFont="1" applyBorder="1" applyAlignment="1">
      <alignment horizontal="center" wrapText="1"/>
    </xf>
    <xf numFmtId="0" fontId="10" fillId="0" borderId="7" xfId="0" applyFont="1" applyBorder="1" applyAlignment="1">
      <alignment horizontal="center" vertical="center"/>
    </xf>
    <xf numFmtId="44" fontId="10" fillId="0" borderId="27" xfId="0" applyNumberFormat="1" applyFont="1" applyFill="1" applyBorder="1" applyAlignment="1">
      <alignment horizontal="center" vertical="center"/>
    </xf>
    <xf numFmtId="0" fontId="10" fillId="0" borderId="7" xfId="0" applyFont="1" applyBorder="1"/>
    <xf numFmtId="164" fontId="10" fillId="0" borderId="0" xfId="0" applyNumberFormat="1" applyFont="1" applyBorder="1"/>
    <xf numFmtId="164" fontId="10" fillId="0" borderId="24" xfId="0" applyNumberFormat="1" applyFont="1" applyBorder="1"/>
    <xf numFmtId="0" fontId="11" fillId="0" borderId="8" xfId="0" applyFont="1" applyBorder="1"/>
    <xf numFmtId="0" fontId="11" fillId="0" borderId="3" xfId="0" applyFont="1" applyBorder="1"/>
    <xf numFmtId="164" fontId="11" fillId="0" borderId="3" xfId="0" applyNumberFormat="1" applyFont="1" applyBorder="1"/>
    <xf numFmtId="164" fontId="11" fillId="0" borderId="9" xfId="0" applyNumberFormat="1" applyFont="1" applyBorder="1"/>
    <xf numFmtId="0" fontId="10" fillId="0" borderId="0" xfId="0" applyFont="1" applyBorder="1" applyAlignment="1">
      <alignment vertical="center" wrapText="1"/>
    </xf>
    <xf numFmtId="44" fontId="10" fillId="0" borderId="28" xfId="0" applyNumberFormat="1" applyFont="1" applyFill="1" applyBorder="1" applyAlignment="1">
      <alignment horizontal="center" vertical="center"/>
    </xf>
    <xf numFmtId="44" fontId="10" fillId="0" borderId="0" xfId="0" applyNumberFormat="1" applyFont="1" applyFill="1" applyBorder="1" applyAlignment="1">
      <alignment horizontal="center" vertical="center"/>
    </xf>
    <xf numFmtId="44" fontId="10" fillId="0" borderId="24" xfId="0" applyNumberFormat="1" applyFont="1" applyFill="1" applyBorder="1" applyAlignment="1">
      <alignment horizontal="center" vertical="center"/>
    </xf>
    <xf numFmtId="44" fontId="0" fillId="2" borderId="32" xfId="0" applyNumberFormat="1" applyFill="1" applyBorder="1" applyAlignment="1">
      <alignment horizontal="center" vertical="center"/>
    </xf>
    <xf numFmtId="44" fontId="23" fillId="2" borderId="34" xfId="0" applyNumberFormat="1" applyFont="1" applyFill="1" applyBorder="1" applyAlignment="1">
      <alignment horizontal="center" vertical="center"/>
    </xf>
    <xf numFmtId="44" fontId="23" fillId="2" borderId="35" xfId="0" applyNumberFormat="1" applyFont="1" applyFill="1" applyBorder="1" applyAlignment="1">
      <alignment horizontal="center" vertical="center"/>
    </xf>
    <xf numFmtId="44" fontId="0" fillId="2" borderId="34" xfId="0" applyNumberFormat="1" applyFill="1" applyBorder="1" applyAlignment="1">
      <alignment horizontal="center" vertical="center"/>
    </xf>
    <xf numFmtId="44" fontId="0" fillId="2" borderId="35" xfId="0" applyNumberFormat="1"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9" fillId="0" borderId="37" xfId="0" applyFont="1" applyBorder="1" applyAlignment="1">
      <alignment horizontal="left"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44" fontId="23" fillId="2" borderId="43" xfId="0" applyNumberFormat="1" applyFont="1" applyFill="1" applyBorder="1" applyAlignment="1">
      <alignment horizontal="center" vertical="center"/>
    </xf>
    <xf numFmtId="0" fontId="5" fillId="0" borderId="46" xfId="0" applyFont="1" applyFill="1" applyBorder="1" applyAlignment="1">
      <alignment vertical="center" wrapText="1"/>
    </xf>
    <xf numFmtId="0" fontId="5" fillId="0" borderId="45" xfId="0" applyFont="1" applyFill="1" applyBorder="1" applyAlignment="1">
      <alignment vertical="center" wrapText="1"/>
    </xf>
    <xf numFmtId="0" fontId="9" fillId="0" borderId="47" xfId="0" applyFont="1" applyBorder="1" applyAlignment="1">
      <alignment horizontal="center" vertical="center" wrapText="1"/>
    </xf>
    <xf numFmtId="44" fontId="0" fillId="2" borderId="48" xfId="0" applyNumberFormat="1" applyFill="1" applyBorder="1" applyAlignment="1">
      <alignment horizontal="center" vertical="center"/>
    </xf>
    <xf numFmtId="44" fontId="0" fillId="2" borderId="49" xfId="0" applyNumberFormat="1" applyFill="1" applyBorder="1" applyAlignment="1">
      <alignment horizontal="center" vertical="center"/>
    </xf>
    <xf numFmtId="0" fontId="9" fillId="0" borderId="38" xfId="0" applyFont="1" applyBorder="1" applyAlignment="1">
      <alignment horizontal="left" vertical="center"/>
    </xf>
    <xf numFmtId="0" fontId="0" fillId="0" borderId="0" xfId="0"/>
    <xf numFmtId="0" fontId="30" fillId="0" borderId="2" xfId="0" applyFont="1" applyFill="1" applyBorder="1"/>
    <xf numFmtId="0" fontId="15" fillId="0" borderId="0" xfId="0" applyFont="1" applyBorder="1" applyAlignment="1">
      <alignment horizontal="right"/>
    </xf>
    <xf numFmtId="44" fontId="16" fillId="0" borderId="0" xfId="1" applyFont="1" applyBorder="1"/>
    <xf numFmtId="0" fontId="5" fillId="0" borderId="53" xfId="0" applyFont="1" applyFill="1" applyBorder="1" applyAlignment="1">
      <alignment vertical="center" wrapText="1"/>
    </xf>
    <xf numFmtId="0" fontId="5" fillId="0" borderId="53" xfId="0" applyFont="1" applyFill="1" applyBorder="1" applyAlignment="1">
      <alignment horizontal="left" vertical="center" wrapText="1"/>
    </xf>
    <xf numFmtId="0" fontId="5" fillId="0" borderId="53" xfId="0" applyFont="1" applyFill="1" applyBorder="1"/>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0" fillId="0" borderId="2" xfId="0" applyFont="1" applyFill="1" applyBorder="1" applyAlignment="1">
      <alignment horizontal="center" vertical="center"/>
    </xf>
    <xf numFmtId="0" fontId="7" fillId="0" borderId="0" xfId="0" applyFont="1" applyFill="1" applyAlignment="1">
      <alignment horizontal="center" vertical="center" wrapText="1"/>
    </xf>
    <xf numFmtId="0" fontId="11" fillId="0" borderId="0" xfId="0" applyFont="1" applyFill="1" applyAlignment="1">
      <alignment horizontal="center" vertical="center"/>
    </xf>
    <xf numFmtId="0" fontId="3" fillId="0" borderId="0" xfId="0" applyFont="1" applyAlignment="1">
      <alignment horizontal="center" vertical="center"/>
    </xf>
    <xf numFmtId="0" fontId="15" fillId="0" borderId="0" xfId="0" applyFont="1" applyBorder="1" applyAlignment="1">
      <alignment horizontal="center" vertical="center"/>
    </xf>
    <xf numFmtId="0" fontId="0" fillId="0" borderId="0" xfId="0" applyAlignment="1">
      <alignment vertical="center"/>
    </xf>
    <xf numFmtId="44" fontId="13" fillId="0" borderId="58" xfId="1" applyFont="1" applyBorder="1"/>
    <xf numFmtId="44" fontId="13" fillId="0" borderId="59" xfId="1" applyFont="1" applyBorder="1"/>
    <xf numFmtId="44" fontId="13" fillId="0" borderId="60" xfId="1" applyFont="1" applyBorder="1"/>
    <xf numFmtId="44" fontId="13" fillId="0" borderId="53" xfId="1" applyFont="1" applyBorder="1"/>
    <xf numFmtId="44" fontId="13" fillId="0" borderId="61" xfId="1" applyFont="1" applyBorder="1"/>
    <xf numFmtId="10" fontId="0" fillId="2" borderId="21" xfId="0" applyNumberFormat="1" applyFill="1" applyBorder="1" applyAlignment="1">
      <alignment horizontal="center" vertical="center"/>
    </xf>
    <xf numFmtId="44" fontId="13" fillId="0" borderId="64" xfId="1" applyFont="1" applyBorder="1"/>
    <xf numFmtId="44" fontId="33" fillId="0" borderId="65" xfId="1" applyFont="1" applyBorder="1"/>
    <xf numFmtId="44" fontId="13" fillId="0" borderId="65" xfId="1" applyFont="1" applyBorder="1"/>
    <xf numFmtId="44" fontId="13" fillId="0" borderId="66" xfId="1" applyFont="1" applyBorder="1"/>
    <xf numFmtId="44" fontId="13" fillId="0" borderId="67" xfId="1" applyFont="1" applyBorder="1"/>
    <xf numFmtId="0" fontId="22" fillId="0" borderId="68" xfId="0" applyFont="1" applyFill="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31" fillId="0" borderId="68"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70" xfId="0" applyFont="1" applyBorder="1" applyAlignment="1">
      <alignment horizontal="center" vertical="center" wrapText="1"/>
    </xf>
    <xf numFmtId="37" fontId="11" fillId="0" borderId="63" xfId="0" applyNumberFormat="1" applyFont="1" applyBorder="1" applyAlignment="1">
      <alignment horizontal="center" vertical="center"/>
    </xf>
    <xf numFmtId="37" fontId="11" fillId="0" borderId="54" xfId="0" applyNumberFormat="1" applyFont="1" applyBorder="1" applyAlignment="1">
      <alignment horizontal="center" vertical="center"/>
    </xf>
    <xf numFmtId="37" fontId="11" fillId="0" borderId="57" xfId="0" applyNumberFormat="1" applyFont="1" applyBorder="1" applyAlignment="1">
      <alignment horizontal="center" vertical="center"/>
    </xf>
    <xf numFmtId="37" fontId="11" fillId="0" borderId="73" xfId="0" applyNumberFormat="1" applyFont="1" applyBorder="1" applyAlignment="1">
      <alignment horizontal="center" vertical="center"/>
    </xf>
    <xf numFmtId="44" fontId="13" fillId="0" borderId="74" xfId="1" applyFont="1" applyBorder="1"/>
    <xf numFmtId="44" fontId="13" fillId="0" borderId="77" xfId="1" applyFont="1" applyBorder="1"/>
    <xf numFmtId="0" fontId="3" fillId="0" borderId="0" xfId="0" applyFont="1" applyAlignment="1">
      <alignment horizontal="right" vertical="center"/>
    </xf>
    <xf numFmtId="44" fontId="32" fillId="0" borderId="75" xfId="1" applyFont="1" applyBorder="1" applyAlignment="1">
      <alignment horizontal="right" vertical="center"/>
    </xf>
    <xf numFmtId="44" fontId="32" fillId="0" borderId="71" xfId="1" applyFont="1" applyBorder="1" applyAlignment="1">
      <alignment horizontal="right" vertical="center"/>
    </xf>
    <xf numFmtId="44" fontId="32" fillId="0" borderId="76" xfId="1" applyFont="1" applyBorder="1" applyAlignment="1">
      <alignment horizontal="right" vertical="center"/>
    </xf>
    <xf numFmtId="44" fontId="5" fillId="0" borderId="75" xfId="1" applyFont="1" applyBorder="1" applyAlignment="1">
      <alignment horizontal="right" vertical="center"/>
    </xf>
    <xf numFmtId="44" fontId="5" fillId="0" borderId="71" xfId="1" applyFont="1" applyBorder="1" applyAlignment="1">
      <alignment horizontal="right" vertical="center"/>
    </xf>
    <xf numFmtId="44" fontId="5" fillId="0" borderId="72" xfId="1" applyFont="1" applyBorder="1" applyAlignment="1">
      <alignment horizontal="right" vertical="center"/>
    </xf>
    <xf numFmtId="44" fontId="5" fillId="0" borderId="76" xfId="1" applyFont="1" applyBorder="1" applyAlignment="1">
      <alignment horizontal="right" vertical="center"/>
    </xf>
    <xf numFmtId="0" fontId="6" fillId="0" borderId="0" xfId="0" applyFont="1" applyAlignment="1">
      <alignment horizontal="right" vertical="center"/>
    </xf>
    <xf numFmtId="44" fontId="20" fillId="0" borderId="4" xfId="1" applyFont="1" applyBorder="1"/>
    <xf numFmtId="44" fontId="0" fillId="2" borderId="78" xfId="0" applyNumberFormat="1" applyFill="1" applyBorder="1" applyAlignment="1">
      <alignment horizontal="center" vertical="center"/>
    </xf>
    <xf numFmtId="44" fontId="23" fillId="2" borderId="79" xfId="0" applyNumberFormat="1" applyFont="1" applyFill="1" applyBorder="1" applyAlignment="1">
      <alignment horizontal="center" vertical="center"/>
    </xf>
    <xf numFmtId="44" fontId="0" fillId="2" borderId="79" xfId="0" applyNumberFormat="1" applyFill="1" applyBorder="1" applyAlignment="1">
      <alignment horizontal="center" vertical="center"/>
    </xf>
    <xf numFmtId="10" fontId="0" fillId="2" borderId="18" xfId="0" applyNumberFormat="1" applyFill="1" applyBorder="1" applyAlignment="1">
      <alignment horizontal="center" vertical="center"/>
    </xf>
    <xf numFmtId="10" fontId="0" fillId="2" borderId="20" xfId="0" applyNumberFormat="1" applyFill="1" applyBorder="1" applyAlignment="1">
      <alignment horizontal="center" vertical="center"/>
    </xf>
    <xf numFmtId="10" fontId="0" fillId="2" borderId="80" xfId="0" applyNumberFormat="1" applyFill="1" applyBorder="1" applyAlignment="1">
      <alignment horizontal="center" vertical="center"/>
    </xf>
    <xf numFmtId="164" fontId="32" fillId="5" borderId="62" xfId="0" applyNumberFormat="1" applyFont="1" applyFill="1" applyBorder="1" applyAlignment="1">
      <alignment vertical="center" wrapText="1"/>
    </xf>
    <xf numFmtId="10" fontId="23" fillId="2" borderId="20" xfId="0" applyNumberFormat="1" applyFont="1" applyFill="1" applyBorder="1" applyAlignment="1">
      <alignment horizontal="center" vertical="center"/>
    </xf>
    <xf numFmtId="10" fontId="0" fillId="2" borderId="50" xfId="0" applyNumberFormat="1" applyFill="1" applyBorder="1" applyAlignment="1">
      <alignment horizontal="center" vertical="center"/>
    </xf>
    <xf numFmtId="10" fontId="9" fillId="0" borderId="41" xfId="0" applyNumberFormat="1" applyFont="1" applyBorder="1" applyAlignment="1">
      <alignment horizontal="center" vertical="center" wrapText="1"/>
    </xf>
    <xf numFmtId="10" fontId="0" fillId="2" borderId="29" xfId="0" applyNumberFormat="1" applyFill="1" applyBorder="1" applyAlignment="1">
      <alignment horizontal="center" vertical="center"/>
    </xf>
    <xf numFmtId="10" fontId="23" fillId="2" borderId="31" xfId="0" applyNumberFormat="1" applyFont="1" applyFill="1" applyBorder="1" applyAlignment="1">
      <alignment horizontal="center" vertical="center"/>
    </xf>
    <xf numFmtId="10" fontId="0" fillId="2" borderId="31" xfId="0" applyNumberFormat="1" applyFill="1" applyBorder="1" applyAlignment="1">
      <alignment horizontal="center" vertical="center"/>
    </xf>
    <xf numFmtId="10" fontId="0" fillId="2" borderId="52" xfId="0" applyNumberFormat="1" applyFill="1" applyBorder="1" applyAlignment="1">
      <alignment horizontal="center" vertical="center"/>
    </xf>
    <xf numFmtId="10" fontId="23" fillId="2" borderId="44" xfId="0" applyNumberFormat="1" applyFont="1" applyFill="1" applyBorder="1" applyAlignment="1">
      <alignment horizontal="center" vertical="center"/>
    </xf>
    <xf numFmtId="10" fontId="0" fillId="2" borderId="30" xfId="0" applyNumberFormat="1" applyFill="1" applyBorder="1" applyAlignment="1">
      <alignment horizontal="center" vertical="center"/>
    </xf>
    <xf numFmtId="44" fontId="0" fillId="0" borderId="33" xfId="0" applyNumberFormat="1" applyFill="1" applyBorder="1" applyAlignment="1">
      <alignment horizontal="center" vertical="center"/>
    </xf>
    <xf numFmtId="44" fontId="0" fillId="0" borderId="36" xfId="0" applyNumberFormat="1" applyFill="1" applyBorder="1" applyAlignment="1">
      <alignment horizontal="center" vertical="center"/>
    </xf>
    <xf numFmtId="0" fontId="0" fillId="0" borderId="55" xfId="0" applyBorder="1" applyAlignment="1">
      <alignment horizontal="center"/>
    </xf>
    <xf numFmtId="0" fontId="0" fillId="0" borderId="56" xfId="0" applyBorder="1"/>
    <xf numFmtId="0" fontId="0" fillId="0" borderId="81" xfId="0"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10" fontId="23" fillId="2" borderId="84" xfId="0" applyNumberFormat="1" applyFont="1" applyFill="1" applyBorder="1" applyAlignment="1">
      <alignment horizontal="center" vertical="center"/>
    </xf>
    <xf numFmtId="10" fontId="23" fillId="2" borderId="85" xfId="0" applyNumberFormat="1" applyFont="1" applyFill="1" applyBorder="1" applyAlignment="1">
      <alignment horizontal="center" vertical="center"/>
    </xf>
    <xf numFmtId="10" fontId="0" fillId="2" borderId="86" xfId="0" applyNumberFormat="1" applyFill="1" applyBorder="1" applyAlignment="1">
      <alignment horizontal="center" vertical="center"/>
    </xf>
    <xf numFmtId="44" fontId="0" fillId="2" borderId="87" xfId="0" applyNumberFormat="1" applyFill="1" applyBorder="1" applyAlignment="1">
      <alignment horizontal="center" vertical="center"/>
    </xf>
    <xf numFmtId="0" fontId="9" fillId="0" borderId="88" xfId="0" applyFont="1" applyBorder="1" applyAlignment="1">
      <alignment horizontal="center" vertical="center" wrapText="1"/>
    </xf>
    <xf numFmtId="44" fontId="0" fillId="0" borderId="36" xfId="0" applyNumberFormat="1" applyBorder="1" applyAlignment="1">
      <alignment horizontal="center" vertical="center"/>
    </xf>
    <xf numFmtId="0" fontId="9" fillId="0" borderId="89" xfId="0" applyFont="1" applyBorder="1" applyAlignment="1">
      <alignment horizontal="center" vertical="center" wrapText="1"/>
    </xf>
    <xf numFmtId="0" fontId="9" fillId="0" borderId="56" xfId="0" applyFont="1" applyBorder="1" applyAlignment="1">
      <alignment horizontal="center" vertical="center" wrapText="1"/>
    </xf>
    <xf numFmtId="0" fontId="0" fillId="0" borderId="11" xfId="0" applyBorder="1" applyAlignment="1">
      <alignment horizontal="left" vertical="center"/>
    </xf>
    <xf numFmtId="0" fontId="5" fillId="0" borderId="25" xfId="0" applyFont="1" applyFill="1" applyBorder="1" applyAlignment="1">
      <alignment vertical="center" wrapText="1"/>
    </xf>
    <xf numFmtId="44" fontId="0" fillId="2" borderId="90" xfId="0" applyNumberFormat="1" applyFill="1" applyBorder="1" applyAlignment="1">
      <alignment horizontal="center" vertical="center"/>
    </xf>
    <xf numFmtId="10" fontId="0" fillId="2" borderId="91" xfId="0" applyNumberFormat="1" applyFill="1" applyBorder="1" applyAlignment="1">
      <alignment horizontal="center" vertical="center"/>
    </xf>
    <xf numFmtId="44" fontId="0" fillId="0" borderId="92" xfId="0" applyNumberFormat="1" applyBorder="1" applyAlignment="1">
      <alignment horizontal="center" vertical="center"/>
    </xf>
    <xf numFmtId="44" fontId="0" fillId="2" borderId="93" xfId="0" applyNumberFormat="1" applyFill="1" applyBorder="1" applyAlignment="1">
      <alignment horizontal="center" vertical="center"/>
    </xf>
    <xf numFmtId="10" fontId="0" fillId="2" borderId="94" xfId="0" applyNumberFormat="1" applyFill="1" applyBorder="1" applyAlignment="1">
      <alignment horizontal="center" vertical="center"/>
    </xf>
    <xf numFmtId="0" fontId="5" fillId="0" borderId="95" xfId="0" applyFont="1" applyFill="1" applyBorder="1" applyAlignment="1">
      <alignment vertical="center" wrapText="1"/>
    </xf>
    <xf numFmtId="44" fontId="0" fillId="0" borderId="51" xfId="0" applyNumberFormat="1" applyBorder="1" applyAlignment="1">
      <alignment horizontal="center" vertical="center"/>
    </xf>
    <xf numFmtId="10" fontId="23" fillId="2" borderId="96" xfId="0" applyNumberFormat="1" applyFont="1" applyFill="1" applyBorder="1" applyAlignment="1">
      <alignment horizontal="center" vertical="center"/>
    </xf>
    <xf numFmtId="44" fontId="0" fillId="2" borderId="17" xfId="0" applyNumberFormat="1" applyFill="1" applyBorder="1" applyAlignment="1">
      <alignment horizontal="center" vertical="center"/>
    </xf>
    <xf numFmtId="44" fontId="23" fillId="2" borderId="97" xfId="0" applyNumberFormat="1" applyFont="1" applyFill="1" applyBorder="1" applyAlignment="1">
      <alignment horizontal="center" vertical="center"/>
    </xf>
    <xf numFmtId="0" fontId="9" fillId="0" borderId="2" xfId="0" applyFont="1" applyBorder="1"/>
    <xf numFmtId="0" fontId="36" fillId="0" borderId="0" xfId="0" applyFont="1" applyBorder="1" applyAlignment="1">
      <alignment horizontal="right"/>
    </xf>
    <xf numFmtId="44" fontId="11" fillId="0" borderId="23" xfId="0" applyNumberFormat="1" applyFont="1" applyBorder="1"/>
    <xf numFmtId="0" fontId="2" fillId="3"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pplyProtection="1">
      <alignment horizontal="right" vertical="center"/>
      <protection locked="0"/>
    </xf>
    <xf numFmtId="0" fontId="2" fillId="3" borderId="0" xfId="0" applyFont="1" applyFill="1" applyAlignment="1">
      <alignment horizontal="left" vertical="center"/>
    </xf>
    <xf numFmtId="0" fontId="2" fillId="0" borderId="0" xfId="0" applyFont="1" applyFill="1" applyAlignment="1">
      <alignment horizontal="left" vertical="center" wrapText="1"/>
    </xf>
    <xf numFmtId="0" fontId="2" fillId="0" borderId="99" xfId="0" applyFont="1" applyFill="1" applyBorder="1" applyAlignment="1" applyProtection="1">
      <alignment horizontal="right" vertical="center"/>
      <protection locked="0"/>
    </xf>
    <xf numFmtId="0" fontId="2" fillId="0" borderId="100" xfId="0" applyFont="1" applyFill="1" applyBorder="1" applyAlignment="1" applyProtection="1">
      <alignment horizontal="right" vertical="center"/>
      <protection locked="0"/>
    </xf>
    <xf numFmtId="165" fontId="2" fillId="0" borderId="98" xfId="0" quotePrefix="1" applyNumberFormat="1" applyFont="1" applyFill="1" applyBorder="1" applyAlignment="1" applyProtection="1">
      <alignment horizontal="left" vertical="center"/>
    </xf>
    <xf numFmtId="0" fontId="36" fillId="0" borderId="0" xfId="0" applyFont="1"/>
    <xf numFmtId="0" fontId="39" fillId="0" borderId="0" xfId="0" applyFont="1" applyAlignment="1">
      <alignment horizontal="center" vertical="center"/>
    </xf>
    <xf numFmtId="0" fontId="37" fillId="0" borderId="0" xfId="0" applyFont="1" applyAlignment="1">
      <alignment horizontal="center"/>
    </xf>
    <xf numFmtId="0" fontId="36" fillId="0" borderId="0" xfId="0" applyFont="1" applyFill="1" applyAlignment="1">
      <alignment horizontal="left" vertical="top"/>
    </xf>
    <xf numFmtId="0" fontId="36" fillId="0" borderId="0" xfId="0" applyFont="1" applyFill="1"/>
    <xf numFmtId="0" fontId="36" fillId="0" borderId="0" xfId="0" applyFont="1" applyFill="1" applyAlignment="1">
      <alignment horizontal="center" vertical="center"/>
    </xf>
    <xf numFmtId="0" fontId="40" fillId="0" borderId="0" xfId="0" applyFont="1"/>
    <xf numFmtId="0" fontId="2" fillId="0" borderId="0" xfId="0" applyFont="1" applyAlignment="1">
      <alignment vertical="center"/>
    </xf>
    <xf numFmtId="0" fontId="0" fillId="0" borderId="0" xfId="0" applyAlignment="1"/>
    <xf numFmtId="165" fontId="2" fillId="0" borderId="101" xfId="0" applyNumberFormat="1" applyFont="1" applyFill="1" applyBorder="1" applyAlignment="1">
      <alignment horizontal="left" vertical="center" wrapText="1"/>
    </xf>
    <xf numFmtId="165" fontId="2" fillId="0" borderId="102" xfId="0" applyNumberFormat="1" applyFont="1" applyFill="1" applyBorder="1" applyAlignment="1">
      <alignment horizontal="left" vertical="center" wrapText="1"/>
    </xf>
    <xf numFmtId="165" fontId="2" fillId="0" borderId="103" xfId="0" applyNumberFormat="1" applyFont="1" applyFill="1" applyBorder="1" applyAlignment="1">
      <alignment horizontal="left" vertical="center" wrapText="1"/>
    </xf>
    <xf numFmtId="165" fontId="2" fillId="0" borderId="98" xfId="0" applyNumberFormat="1" applyFont="1" applyFill="1" applyBorder="1" applyAlignment="1">
      <alignment horizontal="left" vertical="center" wrapText="1"/>
    </xf>
    <xf numFmtId="165" fontId="2" fillId="0" borderId="99" xfId="0" applyNumberFormat="1" applyFont="1" applyFill="1" applyBorder="1" applyAlignment="1">
      <alignment horizontal="left" vertical="center" wrapText="1"/>
    </xf>
    <xf numFmtId="165" fontId="2" fillId="0" borderId="100" xfId="0" applyNumberFormat="1" applyFont="1" applyFill="1" applyBorder="1" applyAlignment="1">
      <alignment horizontal="left" vertical="center" wrapText="1"/>
    </xf>
    <xf numFmtId="0" fontId="15" fillId="0" borderId="2" xfId="0" applyFont="1" applyBorder="1" applyAlignment="1">
      <alignment horizontal="right" vertical="center"/>
    </xf>
    <xf numFmtId="0" fontId="19" fillId="0" borderId="0" xfId="0" applyFont="1" applyBorder="1" applyAlignment="1">
      <alignment horizontal="left" vertical="center"/>
    </xf>
    <xf numFmtId="0" fontId="0" fillId="0" borderId="0" xfId="0"/>
  </cellXfs>
  <cellStyles count="2">
    <cellStyle name="Currency" xfId="1" builtinId="4"/>
    <cellStyle name="Normal" xfId="0" builtinId="0"/>
  </cellStyles>
  <dxfs count="0"/>
  <tableStyles count="0" defaultTableStyle="TableStyleMedium2" defaultPivotStyle="PivotStyleLight16"/>
  <colors>
    <mruColors>
      <color rgb="FFF4F9F1"/>
      <color rgb="FFFFFFEB"/>
      <color rgb="FF00AAE6"/>
      <color rgb="FFE5FFFF"/>
      <color rgb="FF0000FF"/>
      <color rgb="FFFDEFE7"/>
      <color rgb="FFDBE5F1"/>
      <color rgb="FFF1F7ED"/>
      <color rgb="FFD1FFFF"/>
      <color rgb="FFE6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2"/>
  <sheetViews>
    <sheetView showGridLines="0" zoomScaleNormal="100" workbookViewId="0">
      <selection activeCell="B7" sqref="B7"/>
    </sheetView>
  </sheetViews>
  <sheetFormatPr defaultRowHeight="14.4" x14ac:dyDescent="0.3"/>
  <cols>
    <col min="1" max="1" width="28.6640625" style="32" customWidth="1"/>
    <col min="2" max="6" width="16.6640625" customWidth="1"/>
    <col min="7" max="7" width="16.6640625" style="58" customWidth="1"/>
    <col min="8" max="8" width="19.6640625" bestFit="1" customWidth="1"/>
    <col min="9" max="9" width="9.33203125" customWidth="1"/>
    <col min="254" max="254" width="23.6640625" customWidth="1"/>
    <col min="255" max="263" width="15" customWidth="1"/>
    <col min="510" max="510" width="23.6640625" customWidth="1"/>
    <col min="511" max="519" width="15" customWidth="1"/>
    <col min="766" max="766" width="23.6640625" customWidth="1"/>
    <col min="767" max="775" width="15" customWidth="1"/>
    <col min="1022" max="1022" width="23.6640625" customWidth="1"/>
    <col min="1023" max="1031" width="15" customWidth="1"/>
    <col min="1278" max="1278" width="23.6640625" customWidth="1"/>
    <col min="1279" max="1287" width="15" customWidth="1"/>
    <col min="1534" max="1534" width="23.6640625" customWidth="1"/>
    <col min="1535" max="1543" width="15" customWidth="1"/>
    <col min="1790" max="1790" width="23.6640625" customWidth="1"/>
    <col min="1791" max="1799" width="15" customWidth="1"/>
    <col min="2046" max="2046" width="23.6640625" customWidth="1"/>
    <col min="2047" max="2055" width="15" customWidth="1"/>
    <col min="2302" max="2302" width="23.6640625" customWidth="1"/>
    <col min="2303" max="2311" width="15" customWidth="1"/>
    <col min="2558" max="2558" width="23.6640625" customWidth="1"/>
    <col min="2559" max="2567" width="15" customWidth="1"/>
    <col min="2814" max="2814" width="23.6640625" customWidth="1"/>
    <col min="2815" max="2823" width="15" customWidth="1"/>
    <col min="3070" max="3070" width="23.6640625" customWidth="1"/>
    <col min="3071" max="3079" width="15" customWidth="1"/>
    <col min="3326" max="3326" width="23.6640625" customWidth="1"/>
    <col min="3327" max="3335" width="15" customWidth="1"/>
    <col min="3582" max="3582" width="23.6640625" customWidth="1"/>
    <col min="3583" max="3591" width="15" customWidth="1"/>
    <col min="3838" max="3838" width="23.6640625" customWidth="1"/>
    <col min="3839" max="3847" width="15" customWidth="1"/>
    <col min="4094" max="4094" width="23.6640625" customWidth="1"/>
    <col min="4095" max="4103" width="15" customWidth="1"/>
    <col min="4350" max="4350" width="23.6640625" customWidth="1"/>
    <col min="4351" max="4359" width="15" customWidth="1"/>
    <col min="4606" max="4606" width="23.6640625" customWidth="1"/>
    <col min="4607" max="4615" width="15" customWidth="1"/>
    <col min="4862" max="4862" width="23.6640625" customWidth="1"/>
    <col min="4863" max="4871" width="15" customWidth="1"/>
    <col min="5118" max="5118" width="23.6640625" customWidth="1"/>
    <col min="5119" max="5127" width="15" customWidth="1"/>
    <col min="5374" max="5374" width="23.6640625" customWidth="1"/>
    <col min="5375" max="5383" width="15" customWidth="1"/>
    <col min="5630" max="5630" width="23.6640625" customWidth="1"/>
    <col min="5631" max="5639" width="15" customWidth="1"/>
    <col min="5886" max="5886" width="23.6640625" customWidth="1"/>
    <col min="5887" max="5895" width="15" customWidth="1"/>
    <col min="6142" max="6142" width="23.6640625" customWidth="1"/>
    <col min="6143" max="6151" width="15" customWidth="1"/>
    <col min="6398" max="6398" width="23.6640625" customWidth="1"/>
    <col min="6399" max="6407" width="15" customWidth="1"/>
    <col min="6654" max="6654" width="23.6640625" customWidth="1"/>
    <col min="6655" max="6663" width="15" customWidth="1"/>
    <col min="6910" max="6910" width="23.6640625" customWidth="1"/>
    <col min="6911" max="6919" width="15" customWidth="1"/>
    <col min="7166" max="7166" width="23.6640625" customWidth="1"/>
    <col min="7167" max="7175" width="15" customWidth="1"/>
    <col min="7422" max="7422" width="23.6640625" customWidth="1"/>
    <col min="7423" max="7431" width="15" customWidth="1"/>
    <col min="7678" max="7678" width="23.6640625" customWidth="1"/>
    <col min="7679" max="7687" width="15" customWidth="1"/>
    <col min="7934" max="7934" width="23.6640625" customWidth="1"/>
    <col min="7935" max="7943" width="15" customWidth="1"/>
    <col min="8190" max="8190" width="23.6640625" customWidth="1"/>
    <col min="8191" max="8199" width="15" customWidth="1"/>
    <col min="8446" max="8446" width="23.6640625" customWidth="1"/>
    <col min="8447" max="8455" width="15" customWidth="1"/>
    <col min="8702" max="8702" width="23.6640625" customWidth="1"/>
    <col min="8703" max="8711" width="15" customWidth="1"/>
    <col min="8958" max="8958" width="23.6640625" customWidth="1"/>
    <col min="8959" max="8967" width="15" customWidth="1"/>
    <col min="9214" max="9214" width="23.6640625" customWidth="1"/>
    <col min="9215" max="9223" width="15" customWidth="1"/>
    <col min="9470" max="9470" width="23.6640625" customWidth="1"/>
    <col min="9471" max="9479" width="15" customWidth="1"/>
    <col min="9726" max="9726" width="23.6640625" customWidth="1"/>
    <col min="9727" max="9735" width="15" customWidth="1"/>
    <col min="9982" max="9982" width="23.6640625" customWidth="1"/>
    <col min="9983" max="9991" width="15" customWidth="1"/>
    <col min="10238" max="10238" width="23.6640625" customWidth="1"/>
    <col min="10239" max="10247" width="15" customWidth="1"/>
    <col min="10494" max="10494" width="23.6640625" customWidth="1"/>
    <col min="10495" max="10503" width="15" customWidth="1"/>
    <col min="10750" max="10750" width="23.6640625" customWidth="1"/>
    <col min="10751" max="10759" width="15" customWidth="1"/>
    <col min="11006" max="11006" width="23.6640625" customWidth="1"/>
    <col min="11007" max="11015" width="15" customWidth="1"/>
    <col min="11262" max="11262" width="23.6640625" customWidth="1"/>
    <col min="11263" max="11271" width="15" customWidth="1"/>
    <col min="11518" max="11518" width="23.6640625" customWidth="1"/>
    <col min="11519" max="11527" width="15" customWidth="1"/>
    <col min="11774" max="11774" width="23.6640625" customWidth="1"/>
    <col min="11775" max="11783" width="15" customWidth="1"/>
    <col min="12030" max="12030" width="23.6640625" customWidth="1"/>
    <col min="12031" max="12039" width="15" customWidth="1"/>
    <col min="12286" max="12286" width="23.6640625" customWidth="1"/>
    <col min="12287" max="12295" width="15" customWidth="1"/>
    <col min="12542" max="12542" width="23.6640625" customWidth="1"/>
    <col min="12543" max="12551" width="15" customWidth="1"/>
    <col min="12798" max="12798" width="23.6640625" customWidth="1"/>
    <col min="12799" max="12807" width="15" customWidth="1"/>
    <col min="13054" max="13054" width="23.6640625" customWidth="1"/>
    <col min="13055" max="13063" width="15" customWidth="1"/>
    <col min="13310" max="13310" width="23.6640625" customWidth="1"/>
    <col min="13311" max="13319" width="15" customWidth="1"/>
    <col min="13566" max="13566" width="23.6640625" customWidth="1"/>
    <col min="13567" max="13575" width="15" customWidth="1"/>
    <col min="13822" max="13822" width="23.6640625" customWidth="1"/>
    <col min="13823" max="13831" width="15" customWidth="1"/>
    <col min="14078" max="14078" width="23.6640625" customWidth="1"/>
    <col min="14079" max="14087" width="15" customWidth="1"/>
    <col min="14334" max="14334" width="23.6640625" customWidth="1"/>
    <col min="14335" max="14343" width="15" customWidth="1"/>
    <col min="14590" max="14590" width="23.6640625" customWidth="1"/>
    <col min="14591" max="14599" width="15" customWidth="1"/>
    <col min="14846" max="14846" width="23.6640625" customWidth="1"/>
    <col min="14847" max="14855" width="15" customWidth="1"/>
    <col min="15102" max="15102" width="23.6640625" customWidth="1"/>
    <col min="15103" max="15111" width="15" customWidth="1"/>
    <col min="15358" max="15358" width="23.6640625" customWidth="1"/>
    <col min="15359" max="15367" width="15" customWidth="1"/>
    <col min="15614" max="15614" width="23.6640625" customWidth="1"/>
    <col min="15615" max="15623" width="15" customWidth="1"/>
    <col min="15870" max="15870" width="23.6640625" customWidth="1"/>
    <col min="15871" max="15879" width="15" customWidth="1"/>
    <col min="16126" max="16126" width="23.6640625" customWidth="1"/>
    <col min="16127" max="16135" width="15" customWidth="1"/>
  </cols>
  <sheetData>
    <row r="1" spans="1:8" ht="16.2" thickBot="1" x14ac:dyDescent="0.35">
      <c r="A1" s="1" t="s">
        <v>0</v>
      </c>
      <c r="B1" s="2"/>
      <c r="C1" s="2"/>
      <c r="D1" s="2"/>
      <c r="E1" s="2"/>
      <c r="F1" s="2"/>
      <c r="G1" s="2"/>
      <c r="H1" s="2"/>
    </row>
    <row r="2" spans="1:8" ht="16.2" thickBot="1" x14ac:dyDescent="0.35">
      <c r="A2" s="93" t="s">
        <v>1</v>
      </c>
      <c r="B2" s="261">
        <f>'D. Bidder''s Staffing Rates'!C2</f>
        <v>0</v>
      </c>
      <c r="C2" s="259"/>
      <c r="D2" s="259"/>
      <c r="E2" s="260"/>
      <c r="F2" s="256"/>
      <c r="G2" s="256"/>
      <c r="H2" s="256"/>
    </row>
    <row r="3" spans="1:8" ht="15" thickBot="1" x14ac:dyDescent="0.35">
      <c r="A3" s="4"/>
      <c r="B3" s="4"/>
      <c r="C3" s="4"/>
      <c r="D3" s="4"/>
      <c r="E3" s="4"/>
      <c r="F3" s="4"/>
      <c r="G3" s="4"/>
      <c r="H3" s="33" t="s">
        <v>2</v>
      </c>
    </row>
    <row r="4" spans="1:8" ht="10.95" customHeight="1" x14ac:dyDescent="0.3"/>
    <row r="5" spans="1:8" s="56" customFormat="1" ht="24.6" customHeight="1" x14ac:dyDescent="0.3">
      <c r="A5" s="94" t="s">
        <v>3</v>
      </c>
      <c r="B5" s="103" t="s">
        <v>4</v>
      </c>
      <c r="C5" s="103" t="s">
        <v>5</v>
      </c>
      <c r="D5" s="103" t="s">
        <v>6</v>
      </c>
      <c r="E5" s="103" t="s">
        <v>7</v>
      </c>
      <c r="F5" s="103" t="s">
        <v>8</v>
      </c>
      <c r="G5" s="103" t="s">
        <v>80</v>
      </c>
      <c r="H5" s="104" t="s">
        <v>9</v>
      </c>
    </row>
    <row r="6" spans="1:8" ht="15" x14ac:dyDescent="0.35">
      <c r="A6" s="81"/>
      <c r="B6" s="6"/>
      <c r="C6" s="6"/>
      <c r="D6" s="6"/>
      <c r="E6" s="6"/>
      <c r="F6" s="6"/>
      <c r="G6" s="6"/>
      <c r="H6" s="87"/>
    </row>
    <row r="7" spans="1:8" s="7" customFormat="1" ht="28.2" customHeight="1" x14ac:dyDescent="0.3">
      <c r="A7" s="79" t="s">
        <v>10</v>
      </c>
      <c r="B7" s="37">
        <f>'B. Key Staff'!B21</f>
        <v>0</v>
      </c>
      <c r="C7" s="37">
        <f>'B. Key Staff'!C21</f>
        <v>0</v>
      </c>
      <c r="D7" s="37">
        <f>'B. Key Staff'!D21</f>
        <v>0</v>
      </c>
      <c r="E7" s="37">
        <f>'B. Key Staff'!E21</f>
        <v>0</v>
      </c>
      <c r="F7" s="37">
        <f>'B. Key Staff'!F21</f>
        <v>0</v>
      </c>
      <c r="G7" s="37">
        <f>'B. Key Staff'!G21</f>
        <v>0</v>
      </c>
      <c r="H7" s="88">
        <f>SUM(B7:G7)</f>
        <v>0</v>
      </c>
    </row>
    <row r="8" spans="1:8" ht="9" customHeight="1" x14ac:dyDescent="0.4">
      <c r="A8" s="95"/>
      <c r="B8" s="6"/>
      <c r="C8" s="6"/>
      <c r="D8" s="6"/>
      <c r="E8" s="6"/>
      <c r="F8" s="6"/>
      <c r="G8" s="6"/>
      <c r="H8" s="89"/>
    </row>
    <row r="9" spans="1:8" s="7" customFormat="1" ht="28.2" customHeight="1" x14ac:dyDescent="0.3">
      <c r="A9" s="79" t="s">
        <v>11</v>
      </c>
      <c r="B9" s="37">
        <f>'C. Supplemental Staff'!D43</f>
        <v>0</v>
      </c>
      <c r="C9" s="37">
        <f>'C. Supplemental Staff'!G43</f>
        <v>0</v>
      </c>
      <c r="D9" s="37">
        <f>'C. Supplemental Staff'!J43</f>
        <v>0</v>
      </c>
      <c r="E9" s="37">
        <f>'C. Supplemental Staff'!M43</f>
        <v>0</v>
      </c>
      <c r="F9" s="37">
        <f>'C. Supplemental Staff'!P43</f>
        <v>0</v>
      </c>
      <c r="G9" s="37">
        <f>'C. Supplemental Staff'!S43</f>
        <v>0</v>
      </c>
      <c r="H9" s="88">
        <f>SUM(B9:G9)</f>
        <v>0</v>
      </c>
    </row>
    <row r="10" spans="1:8" s="7" customFormat="1" ht="9" customHeight="1" x14ac:dyDescent="0.3">
      <c r="A10" s="79"/>
      <c r="B10" s="37"/>
      <c r="C10" s="37"/>
      <c r="D10" s="37"/>
      <c r="E10" s="37"/>
      <c r="F10" s="37"/>
      <c r="G10" s="37"/>
      <c r="H10" s="88"/>
    </row>
    <row r="11" spans="1:8" s="7" customFormat="1" ht="44.4" customHeight="1" x14ac:dyDescent="0.3">
      <c r="A11" s="96" t="s">
        <v>83</v>
      </c>
      <c r="B11" s="37">
        <v>1000000</v>
      </c>
      <c r="C11" s="37">
        <v>2000000</v>
      </c>
      <c r="D11" s="37">
        <v>100000</v>
      </c>
      <c r="E11" s="37">
        <v>0</v>
      </c>
      <c r="F11" s="37">
        <v>0</v>
      </c>
      <c r="G11" s="38">
        <v>0</v>
      </c>
      <c r="H11" s="88">
        <f>SUM(B11:G11)</f>
        <v>3100000</v>
      </c>
    </row>
    <row r="12" spans="1:8" s="59" customFormat="1" ht="9" customHeight="1" x14ac:dyDescent="0.4">
      <c r="A12" s="81"/>
      <c r="B12" s="6"/>
      <c r="C12" s="6"/>
      <c r="D12" s="6"/>
      <c r="E12" s="6"/>
      <c r="F12" s="6"/>
      <c r="G12" s="29"/>
      <c r="H12" s="90"/>
    </row>
    <row r="13" spans="1:8" s="7" customFormat="1" ht="43.2" customHeight="1" x14ac:dyDescent="0.3">
      <c r="A13" s="79" t="s">
        <v>84</v>
      </c>
      <c r="B13" s="37">
        <f>'E. Bidder''s Add''l Operations'!B6</f>
        <v>0</v>
      </c>
      <c r="C13" s="37">
        <f>'E. Bidder''s Add''l Operations'!C6</f>
        <v>0</v>
      </c>
      <c r="D13" s="37">
        <f>'E. Bidder''s Add''l Operations'!D6</f>
        <v>0</v>
      </c>
      <c r="E13" s="37">
        <f>'E. Bidder''s Add''l Operations'!E6</f>
        <v>0</v>
      </c>
      <c r="F13" s="37">
        <f>'E. Bidder''s Add''l Operations'!F6</f>
        <v>0</v>
      </c>
      <c r="G13" s="37">
        <f>'E. Bidder''s Add''l Operations'!G6</f>
        <v>0</v>
      </c>
      <c r="H13" s="91">
        <f>SUM(B13:G13)</f>
        <v>0</v>
      </c>
    </row>
    <row r="14" spans="1:8" s="105" customFormat="1" ht="9" customHeight="1" x14ac:dyDescent="0.35">
      <c r="A14" s="81"/>
      <c r="B14" s="6"/>
      <c r="C14" s="6"/>
      <c r="D14" s="6"/>
      <c r="E14" s="37" t="s">
        <v>49</v>
      </c>
      <c r="F14" s="37" t="s">
        <v>49</v>
      </c>
      <c r="G14" s="37" t="s">
        <v>49</v>
      </c>
      <c r="H14" s="90"/>
    </row>
    <row r="15" spans="1:8" s="7" customFormat="1" ht="43.2" customHeight="1" x14ac:dyDescent="0.3">
      <c r="A15" s="79" t="s">
        <v>104</v>
      </c>
      <c r="B15" s="37">
        <f>'F. Bidder''s Strat. Mgmt. Plans'!C19</f>
        <v>0</v>
      </c>
      <c r="C15" s="37" t="s">
        <v>101</v>
      </c>
      <c r="D15" s="37" t="s">
        <v>101</v>
      </c>
      <c r="E15" s="37" t="s">
        <v>101</v>
      </c>
      <c r="F15" s="37" t="s">
        <v>101</v>
      </c>
      <c r="G15" s="37" t="s">
        <v>101</v>
      </c>
      <c r="H15" s="91">
        <f>B15</f>
        <v>0</v>
      </c>
    </row>
    <row r="16" spans="1:8" s="7" customFormat="1" ht="9" customHeight="1" x14ac:dyDescent="0.3">
      <c r="A16" s="79"/>
      <c r="B16" s="37"/>
      <c r="C16" s="37"/>
      <c r="D16" s="37"/>
      <c r="E16" s="37"/>
      <c r="F16" s="37"/>
      <c r="G16" s="37"/>
      <c r="H16" s="91"/>
    </row>
    <row r="17" spans="1:8" ht="35.4" customHeight="1" x14ac:dyDescent="0.4">
      <c r="A17" s="97" t="s">
        <v>82</v>
      </c>
      <c r="B17" s="57">
        <f>SUM(B6:B15)</f>
        <v>1000000</v>
      </c>
      <c r="C17" s="57">
        <f>SUM(C6:C13)</f>
        <v>2000000</v>
      </c>
      <c r="D17" s="57">
        <f>SUM(D6:D13)</f>
        <v>100000</v>
      </c>
      <c r="E17" s="57">
        <f>SUM(E6:E13)</f>
        <v>0</v>
      </c>
      <c r="F17" s="57">
        <f>SUM(F6:F13)</f>
        <v>0</v>
      </c>
      <c r="G17" s="57">
        <f>SUM(G7:G13)</f>
        <v>0</v>
      </c>
      <c r="H17" s="92">
        <f>IF(SUM(B17:G17)&gt;0,SUM(B17:G17),"")</f>
        <v>3100000</v>
      </c>
    </row>
    <row r="19" spans="1:8" ht="18" customHeight="1" x14ac:dyDescent="0.4">
      <c r="A19" s="98" t="s">
        <v>85</v>
      </c>
      <c r="B19" s="8"/>
      <c r="C19" s="8"/>
      <c r="D19" s="39"/>
      <c r="E19" s="8"/>
      <c r="F19" s="8"/>
      <c r="G19" s="8"/>
      <c r="H19" s="13"/>
    </row>
    <row r="21" spans="1:8" x14ac:dyDescent="0.3">
      <c r="B21" s="50"/>
      <c r="C21" t="s">
        <v>49</v>
      </c>
    </row>
    <row r="22" spans="1:8" x14ac:dyDescent="0.3">
      <c r="B22" s="50"/>
    </row>
  </sheetData>
  <pageMargins left="0.45" right="0.45" top="0.5" bottom="0.5" header="0.3" footer="0.3"/>
  <pageSetup scale="86" orientation="landscape" horizontalDpi="360" verticalDpi="360" r:id="rId1"/>
  <headerFooter>
    <oddFooter>&amp;LTab: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0A098-9177-4293-ACF7-2547397BC951}">
  <sheetPr codeName="Sheet2">
    <pageSetUpPr fitToPage="1"/>
  </sheetPr>
  <dimension ref="A1:G24"/>
  <sheetViews>
    <sheetView showGridLines="0" topLeftCell="A13" zoomScale="90" zoomScaleNormal="90" workbookViewId="0">
      <selection activeCell="J11" sqref="J11:J12"/>
    </sheetView>
  </sheetViews>
  <sheetFormatPr defaultColWidth="11.33203125" defaultRowHeight="10.199999999999999" x14ac:dyDescent="0.2"/>
  <cols>
    <col min="1" max="1" width="40.44140625" style="9" customWidth="1"/>
    <col min="2" max="2" width="20.5546875" style="10" customWidth="1"/>
    <col min="3" max="7" width="20.5546875" style="9" customWidth="1"/>
    <col min="8" max="8" width="21.77734375" style="9" customWidth="1"/>
    <col min="9" max="256" width="11.33203125" style="9"/>
    <col min="257" max="257" width="28" style="9" customWidth="1"/>
    <col min="258" max="258" width="22.44140625" style="9" customWidth="1"/>
    <col min="259" max="512" width="11.33203125" style="9"/>
    <col min="513" max="513" width="28" style="9" customWidth="1"/>
    <col min="514" max="514" width="22.44140625" style="9" customWidth="1"/>
    <col min="515" max="768" width="11.33203125" style="9"/>
    <col min="769" max="769" width="28" style="9" customWidth="1"/>
    <col min="770" max="770" width="22.44140625" style="9" customWidth="1"/>
    <col min="771" max="1024" width="11.33203125" style="9"/>
    <col min="1025" max="1025" width="28" style="9" customWidth="1"/>
    <col min="1026" max="1026" width="22.44140625" style="9" customWidth="1"/>
    <col min="1027" max="1280" width="11.33203125" style="9"/>
    <col min="1281" max="1281" width="28" style="9" customWidth="1"/>
    <col min="1282" max="1282" width="22.44140625" style="9" customWidth="1"/>
    <col min="1283" max="1536" width="11.33203125" style="9"/>
    <col min="1537" max="1537" width="28" style="9" customWidth="1"/>
    <col min="1538" max="1538" width="22.44140625" style="9" customWidth="1"/>
    <col min="1539" max="1792" width="11.33203125" style="9"/>
    <col min="1793" max="1793" width="28" style="9" customWidth="1"/>
    <col min="1794" max="1794" width="22.44140625" style="9" customWidth="1"/>
    <col min="1795" max="2048" width="11.33203125" style="9"/>
    <col min="2049" max="2049" width="28" style="9" customWidth="1"/>
    <col min="2050" max="2050" width="22.44140625" style="9" customWidth="1"/>
    <col min="2051" max="2304" width="11.33203125" style="9"/>
    <col min="2305" max="2305" width="28" style="9" customWidth="1"/>
    <col min="2306" max="2306" width="22.44140625" style="9" customWidth="1"/>
    <col min="2307" max="2560" width="11.33203125" style="9"/>
    <col min="2561" max="2561" width="28" style="9" customWidth="1"/>
    <col min="2562" max="2562" width="22.44140625" style="9" customWidth="1"/>
    <col min="2563" max="2816" width="11.33203125" style="9"/>
    <col min="2817" max="2817" width="28" style="9" customWidth="1"/>
    <col min="2818" max="2818" width="22.44140625" style="9" customWidth="1"/>
    <col min="2819" max="3072" width="11.33203125" style="9"/>
    <col min="3073" max="3073" width="28" style="9" customWidth="1"/>
    <col min="3074" max="3074" width="22.44140625" style="9" customWidth="1"/>
    <col min="3075" max="3328" width="11.33203125" style="9"/>
    <col min="3329" max="3329" width="28" style="9" customWidth="1"/>
    <col min="3330" max="3330" width="22.44140625" style="9" customWidth="1"/>
    <col min="3331" max="3584" width="11.33203125" style="9"/>
    <col min="3585" max="3585" width="28" style="9" customWidth="1"/>
    <col min="3586" max="3586" width="22.44140625" style="9" customWidth="1"/>
    <col min="3587" max="3840" width="11.33203125" style="9"/>
    <col min="3841" max="3841" width="28" style="9" customWidth="1"/>
    <col min="3842" max="3842" width="22.44140625" style="9" customWidth="1"/>
    <col min="3843" max="4096" width="11.33203125" style="9"/>
    <col min="4097" max="4097" width="28" style="9" customWidth="1"/>
    <col min="4098" max="4098" width="22.44140625" style="9" customWidth="1"/>
    <col min="4099" max="4352" width="11.33203125" style="9"/>
    <col min="4353" max="4353" width="28" style="9" customWidth="1"/>
    <col min="4354" max="4354" width="22.44140625" style="9" customWidth="1"/>
    <col min="4355" max="4608" width="11.33203125" style="9"/>
    <col min="4609" max="4609" width="28" style="9" customWidth="1"/>
    <col min="4610" max="4610" width="22.44140625" style="9" customWidth="1"/>
    <col min="4611" max="4864" width="11.33203125" style="9"/>
    <col min="4865" max="4865" width="28" style="9" customWidth="1"/>
    <col min="4866" max="4866" width="22.44140625" style="9" customWidth="1"/>
    <col min="4867" max="5120" width="11.33203125" style="9"/>
    <col min="5121" max="5121" width="28" style="9" customWidth="1"/>
    <col min="5122" max="5122" width="22.44140625" style="9" customWidth="1"/>
    <col min="5123" max="5376" width="11.33203125" style="9"/>
    <col min="5377" max="5377" width="28" style="9" customWidth="1"/>
    <col min="5378" max="5378" width="22.44140625" style="9" customWidth="1"/>
    <col min="5379" max="5632" width="11.33203125" style="9"/>
    <col min="5633" max="5633" width="28" style="9" customWidth="1"/>
    <col min="5634" max="5634" width="22.44140625" style="9" customWidth="1"/>
    <col min="5635" max="5888" width="11.33203125" style="9"/>
    <col min="5889" max="5889" width="28" style="9" customWidth="1"/>
    <col min="5890" max="5890" width="22.44140625" style="9" customWidth="1"/>
    <col min="5891" max="6144" width="11.33203125" style="9"/>
    <col min="6145" max="6145" width="28" style="9" customWidth="1"/>
    <col min="6146" max="6146" width="22.44140625" style="9" customWidth="1"/>
    <col min="6147" max="6400" width="11.33203125" style="9"/>
    <col min="6401" max="6401" width="28" style="9" customWidth="1"/>
    <col min="6402" max="6402" width="22.44140625" style="9" customWidth="1"/>
    <col min="6403" max="6656" width="11.33203125" style="9"/>
    <col min="6657" max="6657" width="28" style="9" customWidth="1"/>
    <col min="6658" max="6658" width="22.44140625" style="9" customWidth="1"/>
    <col min="6659" max="6912" width="11.33203125" style="9"/>
    <col min="6913" max="6913" width="28" style="9" customWidth="1"/>
    <col min="6914" max="6914" width="22.44140625" style="9" customWidth="1"/>
    <col min="6915" max="7168" width="11.33203125" style="9"/>
    <col min="7169" max="7169" width="28" style="9" customWidth="1"/>
    <col min="7170" max="7170" width="22.44140625" style="9" customWidth="1"/>
    <col min="7171" max="7424" width="11.33203125" style="9"/>
    <col min="7425" max="7425" width="28" style="9" customWidth="1"/>
    <col min="7426" max="7426" width="22.44140625" style="9" customWidth="1"/>
    <col min="7427" max="7680" width="11.33203125" style="9"/>
    <col min="7681" max="7681" width="28" style="9" customWidth="1"/>
    <col min="7682" max="7682" width="22.44140625" style="9" customWidth="1"/>
    <col min="7683" max="7936" width="11.33203125" style="9"/>
    <col min="7937" max="7937" width="28" style="9" customWidth="1"/>
    <col min="7938" max="7938" width="22.44140625" style="9" customWidth="1"/>
    <col min="7939" max="8192" width="11.33203125" style="9"/>
    <col min="8193" max="8193" width="28" style="9" customWidth="1"/>
    <col min="8194" max="8194" width="22.44140625" style="9" customWidth="1"/>
    <col min="8195" max="8448" width="11.33203125" style="9"/>
    <col min="8449" max="8449" width="28" style="9" customWidth="1"/>
    <col min="8450" max="8450" width="22.44140625" style="9" customWidth="1"/>
    <col min="8451" max="8704" width="11.33203125" style="9"/>
    <col min="8705" max="8705" width="28" style="9" customWidth="1"/>
    <col min="8706" max="8706" width="22.44140625" style="9" customWidth="1"/>
    <col min="8707" max="8960" width="11.33203125" style="9"/>
    <col min="8961" max="8961" width="28" style="9" customWidth="1"/>
    <col min="8962" max="8962" width="22.44140625" style="9" customWidth="1"/>
    <col min="8963" max="9216" width="11.33203125" style="9"/>
    <col min="9217" max="9217" width="28" style="9" customWidth="1"/>
    <col min="9218" max="9218" width="22.44140625" style="9" customWidth="1"/>
    <col min="9219" max="9472" width="11.33203125" style="9"/>
    <col min="9473" max="9473" width="28" style="9" customWidth="1"/>
    <col min="9474" max="9474" width="22.44140625" style="9" customWidth="1"/>
    <col min="9475" max="9728" width="11.33203125" style="9"/>
    <col min="9729" max="9729" width="28" style="9" customWidth="1"/>
    <col min="9730" max="9730" width="22.44140625" style="9" customWidth="1"/>
    <col min="9731" max="9984" width="11.33203125" style="9"/>
    <col min="9985" max="9985" width="28" style="9" customWidth="1"/>
    <col min="9986" max="9986" width="22.44140625" style="9" customWidth="1"/>
    <col min="9987" max="10240" width="11.33203125" style="9"/>
    <col min="10241" max="10241" width="28" style="9" customWidth="1"/>
    <col min="10242" max="10242" width="22.44140625" style="9" customWidth="1"/>
    <col min="10243" max="10496" width="11.33203125" style="9"/>
    <col min="10497" max="10497" width="28" style="9" customWidth="1"/>
    <col min="10498" max="10498" width="22.44140625" style="9" customWidth="1"/>
    <col min="10499" max="10752" width="11.33203125" style="9"/>
    <col min="10753" max="10753" width="28" style="9" customWidth="1"/>
    <col min="10754" max="10754" width="22.44140625" style="9" customWidth="1"/>
    <col min="10755" max="11008" width="11.33203125" style="9"/>
    <col min="11009" max="11009" width="28" style="9" customWidth="1"/>
    <col min="11010" max="11010" width="22.44140625" style="9" customWidth="1"/>
    <col min="11011" max="11264" width="11.33203125" style="9"/>
    <col min="11265" max="11265" width="28" style="9" customWidth="1"/>
    <col min="11266" max="11266" width="22.44140625" style="9" customWidth="1"/>
    <col min="11267" max="11520" width="11.33203125" style="9"/>
    <col min="11521" max="11521" width="28" style="9" customWidth="1"/>
    <col min="11522" max="11522" width="22.44140625" style="9" customWidth="1"/>
    <col min="11523" max="11776" width="11.33203125" style="9"/>
    <col min="11777" max="11777" width="28" style="9" customWidth="1"/>
    <col min="11778" max="11778" width="22.44140625" style="9" customWidth="1"/>
    <col min="11779" max="12032" width="11.33203125" style="9"/>
    <col min="12033" max="12033" width="28" style="9" customWidth="1"/>
    <col min="12034" max="12034" width="22.44140625" style="9" customWidth="1"/>
    <col min="12035" max="12288" width="11.33203125" style="9"/>
    <col min="12289" max="12289" width="28" style="9" customWidth="1"/>
    <col min="12290" max="12290" width="22.44140625" style="9" customWidth="1"/>
    <col min="12291" max="12544" width="11.33203125" style="9"/>
    <col min="12545" max="12545" width="28" style="9" customWidth="1"/>
    <col min="12546" max="12546" width="22.44140625" style="9" customWidth="1"/>
    <col min="12547" max="12800" width="11.33203125" style="9"/>
    <col min="12801" max="12801" width="28" style="9" customWidth="1"/>
    <col min="12802" max="12802" width="22.44140625" style="9" customWidth="1"/>
    <col min="12803" max="13056" width="11.33203125" style="9"/>
    <col min="13057" max="13057" width="28" style="9" customWidth="1"/>
    <col min="13058" max="13058" width="22.44140625" style="9" customWidth="1"/>
    <col min="13059" max="13312" width="11.33203125" style="9"/>
    <col min="13313" max="13313" width="28" style="9" customWidth="1"/>
    <col min="13314" max="13314" width="22.44140625" style="9" customWidth="1"/>
    <col min="13315" max="13568" width="11.33203125" style="9"/>
    <col min="13569" max="13569" width="28" style="9" customWidth="1"/>
    <col min="13570" max="13570" width="22.44140625" style="9" customWidth="1"/>
    <col min="13571" max="13824" width="11.33203125" style="9"/>
    <col min="13825" max="13825" width="28" style="9" customWidth="1"/>
    <col min="13826" max="13826" width="22.44140625" style="9" customWidth="1"/>
    <col min="13827" max="14080" width="11.33203125" style="9"/>
    <col min="14081" max="14081" width="28" style="9" customWidth="1"/>
    <col min="14082" max="14082" width="22.44140625" style="9" customWidth="1"/>
    <col min="14083" max="14336" width="11.33203125" style="9"/>
    <col min="14337" max="14337" width="28" style="9" customWidth="1"/>
    <col min="14338" max="14338" width="22.44140625" style="9" customWidth="1"/>
    <col min="14339" max="14592" width="11.33203125" style="9"/>
    <col min="14593" max="14593" width="28" style="9" customWidth="1"/>
    <col min="14594" max="14594" width="22.44140625" style="9" customWidth="1"/>
    <col min="14595" max="14848" width="11.33203125" style="9"/>
    <col min="14849" max="14849" width="28" style="9" customWidth="1"/>
    <col min="14850" max="14850" width="22.44140625" style="9" customWidth="1"/>
    <col min="14851" max="15104" width="11.33203125" style="9"/>
    <col min="15105" max="15105" width="28" style="9" customWidth="1"/>
    <col min="15106" max="15106" width="22.44140625" style="9" customWidth="1"/>
    <col min="15107" max="15360" width="11.33203125" style="9"/>
    <col min="15361" max="15361" width="28" style="9" customWidth="1"/>
    <col min="15362" max="15362" width="22.44140625" style="9" customWidth="1"/>
    <col min="15363" max="15616" width="11.33203125" style="9"/>
    <col min="15617" max="15617" width="28" style="9" customWidth="1"/>
    <col min="15618" max="15618" width="22.44140625" style="9" customWidth="1"/>
    <col min="15619" max="15872" width="11.33203125" style="9"/>
    <col min="15873" max="15873" width="28" style="9" customWidth="1"/>
    <col min="15874" max="15874" width="22.44140625" style="9" customWidth="1"/>
    <col min="15875" max="16128" width="11.33203125" style="9"/>
    <col min="16129" max="16129" width="28" style="9" customWidth="1"/>
    <col min="16130" max="16130" width="22.44140625" style="9" customWidth="1"/>
    <col min="16131" max="16384" width="11.33203125" style="9"/>
  </cols>
  <sheetData>
    <row r="1" spans="1:7" customFormat="1" ht="21" customHeight="1" thickBot="1" x14ac:dyDescent="0.35">
      <c r="A1" s="269" t="s">
        <v>12</v>
      </c>
      <c r="B1" s="270"/>
      <c r="C1" s="270"/>
      <c r="D1" s="13"/>
      <c r="E1" s="13"/>
      <c r="F1" s="13"/>
    </row>
    <row r="2" spans="1:7" customFormat="1" ht="21.6" customHeight="1" thickBot="1" x14ac:dyDescent="0.35">
      <c r="A2" s="3" t="s">
        <v>1</v>
      </c>
      <c r="B2" s="271">
        <f>'D. Bidder''s Staffing Rates'!C2</f>
        <v>0</v>
      </c>
      <c r="C2" s="272"/>
      <c r="D2" s="273"/>
      <c r="E2" s="13"/>
      <c r="F2" s="13"/>
    </row>
    <row r="3" spans="1:7" customFormat="1" ht="15" thickBot="1" x14ac:dyDescent="0.35">
      <c r="A3" s="251" t="s">
        <v>149</v>
      </c>
      <c r="B3" s="4"/>
      <c r="C3" s="4"/>
      <c r="D3" s="4"/>
      <c r="E3" s="4"/>
      <c r="F3" s="33" t="s">
        <v>13</v>
      </c>
      <c r="G3" s="4"/>
    </row>
    <row r="4" spans="1:7" ht="12" customHeight="1" x14ac:dyDescent="0.2">
      <c r="A4" s="5"/>
      <c r="B4" s="36"/>
      <c r="C4" s="5"/>
      <c r="D4" s="5"/>
      <c r="E4" s="5"/>
      <c r="F4" s="5"/>
      <c r="G4" s="5"/>
    </row>
    <row r="5" spans="1:7" s="13" customFormat="1" ht="27" customHeight="1" x14ac:dyDescent="0.3">
      <c r="A5" s="14" t="s">
        <v>14</v>
      </c>
      <c r="B5" s="108" t="s">
        <v>15</v>
      </c>
      <c r="C5" s="108" t="s">
        <v>16</v>
      </c>
      <c r="D5" s="108" t="s">
        <v>17</v>
      </c>
      <c r="E5" s="108" t="s">
        <v>18</v>
      </c>
      <c r="F5" s="108" t="s">
        <v>19</v>
      </c>
      <c r="G5" s="108" t="s">
        <v>81</v>
      </c>
    </row>
    <row r="6" spans="1:7" ht="12" customHeight="1" x14ac:dyDescent="0.2">
      <c r="A6" s="20"/>
      <c r="B6" s="36"/>
      <c r="C6" s="5"/>
      <c r="D6" s="5"/>
      <c r="E6" s="5"/>
      <c r="F6" s="5"/>
    </row>
    <row r="7" spans="1:7" ht="15" customHeight="1" x14ac:dyDescent="0.2">
      <c r="A7" s="85" t="s">
        <v>20</v>
      </c>
      <c r="B7" s="86">
        <f>'D. Bidder''s Staffing Rates'!E7*2000</f>
        <v>0</v>
      </c>
      <c r="C7" s="86">
        <f>'D. Bidder''s Staffing Rates'!H7*2000</f>
        <v>0</v>
      </c>
      <c r="D7" s="86">
        <f>'D. Bidder''s Staffing Rates'!K7*2000</f>
        <v>0</v>
      </c>
      <c r="E7" s="86">
        <f>'D. Bidder''s Staffing Rates'!N7*2000</f>
        <v>0</v>
      </c>
      <c r="F7" s="86">
        <f>'D. Bidder''s Staffing Rates'!Q7*2000</f>
        <v>0</v>
      </c>
      <c r="G7" s="86">
        <f>'D. Bidder''s Staffing Rates'!T7*2000</f>
        <v>0</v>
      </c>
    </row>
    <row r="8" spans="1:7" ht="15" customHeight="1" x14ac:dyDescent="0.2">
      <c r="A8" s="85" t="s">
        <v>21</v>
      </c>
      <c r="B8" s="86">
        <f>'D. Bidder''s Staffing Rates'!E8*2000</f>
        <v>0</v>
      </c>
      <c r="C8" s="86">
        <f>'D. Bidder''s Staffing Rates'!H8*2000</f>
        <v>0</v>
      </c>
      <c r="D8" s="86">
        <f>'D. Bidder''s Staffing Rates'!K8*2000</f>
        <v>0</v>
      </c>
      <c r="E8" s="86">
        <f>'D. Bidder''s Staffing Rates'!N8*2000</f>
        <v>0</v>
      </c>
      <c r="F8" s="86">
        <f>'D. Bidder''s Staffing Rates'!Q8*2000</f>
        <v>0</v>
      </c>
      <c r="G8" s="86">
        <f>'D. Bidder''s Staffing Rates'!T8*2000</f>
        <v>0</v>
      </c>
    </row>
    <row r="9" spans="1:7" ht="15" customHeight="1" x14ac:dyDescent="0.2">
      <c r="A9" s="85" t="s">
        <v>22</v>
      </c>
      <c r="B9" s="86">
        <f>'D. Bidder''s Staffing Rates'!E9*2000</f>
        <v>0</v>
      </c>
      <c r="C9" s="86">
        <f>'D. Bidder''s Staffing Rates'!H9*2000</f>
        <v>0</v>
      </c>
      <c r="D9" s="86">
        <f>'D. Bidder''s Staffing Rates'!K9*2000</f>
        <v>0</v>
      </c>
      <c r="E9" s="86">
        <f>'D. Bidder''s Staffing Rates'!N9*2000</f>
        <v>0</v>
      </c>
      <c r="F9" s="86">
        <f>'D. Bidder''s Staffing Rates'!Q9*2000</f>
        <v>0</v>
      </c>
      <c r="G9" s="86">
        <f>'D. Bidder''s Staffing Rates'!T9*2000</f>
        <v>0</v>
      </c>
    </row>
    <row r="10" spans="1:7" ht="15" customHeight="1" x14ac:dyDescent="0.2">
      <c r="A10" s="85" t="s">
        <v>89</v>
      </c>
      <c r="B10" s="86">
        <f>'D. Bidder''s Staffing Rates'!E10*2000</f>
        <v>0</v>
      </c>
      <c r="C10" s="86">
        <f>'D. Bidder''s Staffing Rates'!H10*2000</f>
        <v>0</v>
      </c>
      <c r="D10" s="86">
        <f>'D. Bidder''s Staffing Rates'!K10*2000</f>
        <v>0</v>
      </c>
      <c r="E10" s="86">
        <f>'D. Bidder''s Staffing Rates'!N10*2000</f>
        <v>0</v>
      </c>
      <c r="F10" s="86">
        <f>'D. Bidder''s Staffing Rates'!Q10*2000</f>
        <v>0</v>
      </c>
      <c r="G10" s="86">
        <f>'D. Bidder''s Staffing Rates'!T10*2000</f>
        <v>0</v>
      </c>
    </row>
    <row r="11" spans="1:7" ht="15" customHeight="1" x14ac:dyDescent="0.2">
      <c r="A11" s="85" t="s">
        <v>24</v>
      </c>
      <c r="B11" s="86">
        <f>'D. Bidder''s Staffing Rates'!E11*2000</f>
        <v>0</v>
      </c>
      <c r="C11" s="86">
        <f>'D. Bidder''s Staffing Rates'!H11*2000</f>
        <v>0</v>
      </c>
      <c r="D11" s="86">
        <f>'D. Bidder''s Staffing Rates'!K11*2000</f>
        <v>0</v>
      </c>
      <c r="E11" s="86">
        <f>'D. Bidder''s Staffing Rates'!N11*2000</f>
        <v>0</v>
      </c>
      <c r="F11" s="86">
        <f>'D. Bidder''s Staffing Rates'!Q11*2000</f>
        <v>0</v>
      </c>
      <c r="G11" s="86">
        <f>'D. Bidder''s Staffing Rates'!T11*2000</f>
        <v>0</v>
      </c>
    </row>
    <row r="12" spans="1:7" ht="15" customHeight="1" x14ac:dyDescent="0.2">
      <c r="A12" s="85" t="s">
        <v>90</v>
      </c>
      <c r="B12" s="86">
        <f>'D. Bidder''s Staffing Rates'!E12*2000</f>
        <v>0</v>
      </c>
      <c r="C12" s="86">
        <f>'D. Bidder''s Staffing Rates'!H12*2000</f>
        <v>0</v>
      </c>
      <c r="D12" s="86">
        <f>'D. Bidder''s Staffing Rates'!K12*2000</f>
        <v>0</v>
      </c>
      <c r="E12" s="86">
        <f>'D. Bidder''s Staffing Rates'!N12*2000</f>
        <v>0</v>
      </c>
      <c r="F12" s="86">
        <f>'D. Bidder''s Staffing Rates'!Q12*2000</f>
        <v>0</v>
      </c>
      <c r="G12" s="86">
        <f>'D. Bidder''s Staffing Rates'!T12*2000</f>
        <v>0</v>
      </c>
    </row>
    <row r="13" spans="1:7" ht="15" customHeight="1" x14ac:dyDescent="0.2">
      <c r="A13" s="85" t="s">
        <v>96</v>
      </c>
      <c r="B13" s="86">
        <f>'D. Bidder''s Staffing Rates'!E13*2000</f>
        <v>0</v>
      </c>
      <c r="C13" s="86">
        <f>'D. Bidder''s Staffing Rates'!H13*2000</f>
        <v>0</v>
      </c>
      <c r="D13" s="86">
        <f>'D. Bidder''s Staffing Rates'!K13*2000</f>
        <v>0</v>
      </c>
      <c r="E13" s="86">
        <f>'D. Bidder''s Staffing Rates'!N13*2000</f>
        <v>0</v>
      </c>
      <c r="F13" s="86">
        <f>'D. Bidder''s Staffing Rates'!Q13*2000</f>
        <v>0</v>
      </c>
      <c r="G13" s="86">
        <f>'D. Bidder''s Staffing Rates'!T13*2000</f>
        <v>0</v>
      </c>
    </row>
    <row r="14" spans="1:7" ht="15" customHeight="1" x14ac:dyDescent="0.2">
      <c r="A14" s="85" t="s">
        <v>97</v>
      </c>
      <c r="B14" s="86">
        <f>'D. Bidder''s Staffing Rates'!E14*2000</f>
        <v>0</v>
      </c>
      <c r="C14" s="86">
        <f>'D. Bidder''s Staffing Rates'!H14*2000</f>
        <v>0</v>
      </c>
      <c r="D14" s="86">
        <f>'D. Bidder''s Staffing Rates'!K14*2000</f>
        <v>0</v>
      </c>
      <c r="E14" s="86">
        <f>'D. Bidder''s Staffing Rates'!N14*2000</f>
        <v>0</v>
      </c>
      <c r="F14" s="86">
        <f>'D. Bidder''s Staffing Rates'!Q14*2000</f>
        <v>0</v>
      </c>
      <c r="G14" s="86">
        <f>'D. Bidder''s Staffing Rates'!T14*2000</f>
        <v>0</v>
      </c>
    </row>
    <row r="15" spans="1:7" ht="15" customHeight="1" x14ac:dyDescent="0.2">
      <c r="A15" s="85" t="s">
        <v>93</v>
      </c>
      <c r="B15" s="86">
        <f>'D. Bidder''s Staffing Rates'!E15*2000</f>
        <v>0</v>
      </c>
      <c r="C15" s="86">
        <f>'D. Bidder''s Staffing Rates'!H15*2000</f>
        <v>0</v>
      </c>
      <c r="D15" s="86">
        <f>'D. Bidder''s Staffing Rates'!K15*2000</f>
        <v>0</v>
      </c>
      <c r="E15" s="86">
        <f>'D. Bidder''s Staffing Rates'!N15*2000</f>
        <v>0</v>
      </c>
      <c r="F15" s="86">
        <f>'D. Bidder''s Staffing Rates'!Q15*2000</f>
        <v>0</v>
      </c>
      <c r="G15" s="86">
        <f>'D. Bidder''s Staffing Rates'!T15*2000</f>
        <v>0</v>
      </c>
    </row>
    <row r="16" spans="1:7" ht="15" customHeight="1" x14ac:dyDescent="0.2">
      <c r="A16" s="85" t="s">
        <v>98</v>
      </c>
      <c r="B16" s="86">
        <f>'D. Bidder''s Staffing Rates'!E16*2000</f>
        <v>0</v>
      </c>
      <c r="C16" s="86">
        <f>'D. Bidder''s Staffing Rates'!H16*2000</f>
        <v>0</v>
      </c>
      <c r="D16" s="86">
        <f>'D. Bidder''s Staffing Rates'!K16*2000</f>
        <v>0</v>
      </c>
      <c r="E16" s="86">
        <f>'D. Bidder''s Staffing Rates'!N16*2000</f>
        <v>0</v>
      </c>
      <c r="F16" s="86">
        <f>'D. Bidder''s Staffing Rates'!Q16*2000</f>
        <v>0</v>
      </c>
      <c r="G16" s="86">
        <f>'D. Bidder''s Staffing Rates'!T16*2000</f>
        <v>0</v>
      </c>
    </row>
    <row r="17" spans="1:7" ht="15" customHeight="1" x14ac:dyDescent="0.2">
      <c r="A17" s="85" t="s">
        <v>99</v>
      </c>
      <c r="B17" s="86">
        <f>'D. Bidder''s Staffing Rates'!E17*2000</f>
        <v>0</v>
      </c>
      <c r="C17" s="86">
        <f>'D. Bidder''s Staffing Rates'!H17*2000</f>
        <v>0</v>
      </c>
      <c r="D17" s="86">
        <f>'D. Bidder''s Staffing Rates'!K17*2000</f>
        <v>0</v>
      </c>
      <c r="E17" s="86">
        <f>'D. Bidder''s Staffing Rates'!N17*2000</f>
        <v>0</v>
      </c>
      <c r="F17" s="86">
        <f>'D. Bidder''s Staffing Rates'!Q17*2000</f>
        <v>0</v>
      </c>
      <c r="G17" s="86">
        <f>'D. Bidder''s Staffing Rates'!T17*2000</f>
        <v>0</v>
      </c>
    </row>
    <row r="18" spans="1:7" ht="15" customHeight="1" x14ac:dyDescent="0.2">
      <c r="A18" s="85" t="s">
        <v>95</v>
      </c>
      <c r="B18" s="86">
        <f>'D. Bidder''s Staffing Rates'!E18*2000</f>
        <v>0</v>
      </c>
      <c r="C18" s="86">
        <f>'D. Bidder''s Staffing Rates'!H18*2000</f>
        <v>0</v>
      </c>
      <c r="D18" s="86">
        <f>'D. Bidder''s Staffing Rates'!K18*2000</f>
        <v>0</v>
      </c>
      <c r="E18" s="86">
        <f>'D. Bidder''s Staffing Rates'!N18*2000</f>
        <v>0</v>
      </c>
      <c r="F18" s="86">
        <f>'D. Bidder''s Staffing Rates'!Q18*2000</f>
        <v>0</v>
      </c>
      <c r="G18" s="86">
        <f>'D. Bidder''s Staffing Rates'!T18*2000</f>
        <v>0</v>
      </c>
    </row>
    <row r="19" spans="1:7" ht="9" customHeight="1" x14ac:dyDescent="0.2">
      <c r="A19" s="5"/>
      <c r="B19" s="27"/>
      <c r="C19" s="27"/>
      <c r="D19" s="27"/>
      <c r="E19" s="27"/>
      <c r="F19" s="27"/>
    </row>
    <row r="20" spans="1:7" ht="11.4" x14ac:dyDescent="0.2">
      <c r="A20" s="5"/>
      <c r="B20" s="26"/>
      <c r="C20" s="27"/>
      <c r="D20" s="27"/>
      <c r="E20" s="27"/>
      <c r="F20" s="27"/>
    </row>
    <row r="21" spans="1:7" ht="22.2" customHeight="1" thickBot="1" x14ac:dyDescent="0.25">
      <c r="A21" s="5"/>
      <c r="B21" s="28">
        <f t="shared" ref="B21:G21" si="0">SUM(B7:B18)</f>
        <v>0</v>
      </c>
      <c r="C21" s="28">
        <f t="shared" si="0"/>
        <v>0</v>
      </c>
      <c r="D21" s="28">
        <f t="shared" si="0"/>
        <v>0</v>
      </c>
      <c r="E21" s="28">
        <f t="shared" si="0"/>
        <v>0</v>
      </c>
      <c r="F21" s="28">
        <f t="shared" si="0"/>
        <v>0</v>
      </c>
      <c r="G21" s="28">
        <f t="shared" si="0"/>
        <v>0</v>
      </c>
    </row>
    <row r="22" spans="1:7" ht="10.8" thickTop="1" x14ac:dyDescent="0.2">
      <c r="A22" s="5"/>
      <c r="B22" s="36"/>
      <c r="C22" s="5"/>
      <c r="D22" s="5"/>
      <c r="E22" s="5"/>
      <c r="F22" s="5"/>
    </row>
    <row r="23" spans="1:7" ht="24" customHeight="1" thickBot="1" x14ac:dyDescent="0.3">
      <c r="A23" s="107" t="s">
        <v>27</v>
      </c>
      <c r="B23" s="84">
        <f>SUM(B21:G21)</f>
        <v>0</v>
      </c>
      <c r="C23" s="5"/>
      <c r="D23" s="5"/>
      <c r="E23" s="5"/>
      <c r="F23" s="5"/>
    </row>
    <row r="24" spans="1:7" ht="10.8" thickTop="1" x14ac:dyDescent="0.2">
      <c r="A24" s="5"/>
      <c r="B24" s="36"/>
      <c r="C24" s="5"/>
      <c r="D24" s="5"/>
      <c r="E24" s="5"/>
      <c r="F24" s="5"/>
    </row>
  </sheetData>
  <mergeCells count="2">
    <mergeCell ref="A1:C1"/>
    <mergeCell ref="B2:D2"/>
  </mergeCells>
  <pageMargins left="0.7" right="0.7" top="0.75" bottom="0.75" header="0.3" footer="0.3"/>
  <pageSetup scale="85" orientation="landscape" r:id="rId1"/>
  <headerFooter>
    <oddFooter>&amp;LTab: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2775-F78F-42CA-9D35-088D54AF22D3}">
  <sheetPr codeName="Sheet3"/>
  <dimension ref="A1:S47"/>
  <sheetViews>
    <sheetView showGridLines="0" topLeftCell="B1" zoomScale="80" zoomScaleNormal="80" workbookViewId="0">
      <selection activeCell="D45" sqref="D45"/>
    </sheetView>
  </sheetViews>
  <sheetFormatPr defaultColWidth="11.33203125" defaultRowHeight="14.4" x14ac:dyDescent="0.3"/>
  <cols>
    <col min="1" max="1" width="39.44140625" style="34" customWidth="1"/>
    <col min="2" max="2" width="12.33203125" style="34" customWidth="1"/>
    <col min="3" max="3" width="8.88671875" style="171" customWidth="1"/>
    <col min="4" max="4" width="17.6640625" style="30" customWidth="1"/>
    <col min="5" max="5" width="12.44140625" style="30" customWidth="1"/>
    <col min="6" max="6" width="8.88671875" style="30" customWidth="1"/>
    <col min="7" max="7" width="17.6640625" style="30" customWidth="1"/>
    <col min="8" max="8" width="12.109375" style="30" customWidth="1"/>
    <col min="9" max="9" width="9.33203125" style="30" customWidth="1"/>
    <col min="10" max="10" width="17.44140625" customWidth="1"/>
    <col min="11" max="11" width="12.33203125" style="160" customWidth="1"/>
    <col min="12" max="12" width="9.44140625" style="160" customWidth="1"/>
    <col min="13" max="13" width="17.5546875" customWidth="1"/>
    <col min="14" max="14" width="12.33203125" style="160" customWidth="1"/>
    <col min="15" max="15" width="8.88671875" style="160" customWidth="1"/>
    <col min="16" max="16" width="17.6640625" customWidth="1"/>
    <col min="17" max="17" width="12.44140625" style="160" customWidth="1"/>
    <col min="18" max="18" width="9.33203125" style="160" customWidth="1"/>
    <col min="19" max="19" width="18" customWidth="1"/>
    <col min="268" max="268" width="39.5546875" bestFit="1" customWidth="1"/>
    <col min="269" max="269" width="13.109375" bestFit="1" customWidth="1"/>
    <col min="270" max="270" width="11.88671875" bestFit="1" customWidth="1"/>
    <col min="271" max="271" width="22" customWidth="1"/>
    <col min="524" max="524" width="39.5546875" bestFit="1" customWidth="1"/>
    <col min="525" max="525" width="13.109375" bestFit="1" customWidth="1"/>
    <col min="526" max="526" width="11.88671875" bestFit="1" customWidth="1"/>
    <col min="527" max="527" width="22" customWidth="1"/>
    <col min="780" max="780" width="39.5546875" bestFit="1" customWidth="1"/>
    <col min="781" max="781" width="13.109375" bestFit="1" customWidth="1"/>
    <col min="782" max="782" width="11.88671875" bestFit="1" customWidth="1"/>
    <col min="783" max="783" width="22" customWidth="1"/>
    <col min="1036" max="1036" width="39.5546875" bestFit="1" customWidth="1"/>
    <col min="1037" max="1037" width="13.109375" bestFit="1" customWidth="1"/>
    <col min="1038" max="1038" width="11.88671875" bestFit="1" customWidth="1"/>
    <col min="1039" max="1039" width="22" customWidth="1"/>
    <col min="1292" max="1292" width="39.5546875" bestFit="1" customWidth="1"/>
    <col min="1293" max="1293" width="13.109375" bestFit="1" customWidth="1"/>
    <col min="1294" max="1294" width="11.88671875" bestFit="1" customWidth="1"/>
    <col min="1295" max="1295" width="22" customWidth="1"/>
    <col min="1548" max="1548" width="39.5546875" bestFit="1" customWidth="1"/>
    <col min="1549" max="1549" width="13.109375" bestFit="1" customWidth="1"/>
    <col min="1550" max="1550" width="11.88671875" bestFit="1" customWidth="1"/>
    <col min="1551" max="1551" width="22" customWidth="1"/>
    <col min="1804" max="1804" width="39.5546875" bestFit="1" customWidth="1"/>
    <col min="1805" max="1805" width="13.109375" bestFit="1" customWidth="1"/>
    <col min="1806" max="1806" width="11.88671875" bestFit="1" customWidth="1"/>
    <col min="1807" max="1807" width="22" customWidth="1"/>
    <col min="2060" max="2060" width="39.5546875" bestFit="1" customWidth="1"/>
    <col min="2061" max="2061" width="13.109375" bestFit="1" customWidth="1"/>
    <col min="2062" max="2062" width="11.88671875" bestFit="1" customWidth="1"/>
    <col min="2063" max="2063" width="22" customWidth="1"/>
    <col min="2316" max="2316" width="39.5546875" bestFit="1" customWidth="1"/>
    <col min="2317" max="2317" width="13.109375" bestFit="1" customWidth="1"/>
    <col min="2318" max="2318" width="11.88671875" bestFit="1" customWidth="1"/>
    <col min="2319" max="2319" width="22" customWidth="1"/>
    <col min="2572" max="2572" width="39.5546875" bestFit="1" customWidth="1"/>
    <col min="2573" max="2573" width="13.109375" bestFit="1" customWidth="1"/>
    <col min="2574" max="2574" width="11.88671875" bestFit="1" customWidth="1"/>
    <col min="2575" max="2575" width="22" customWidth="1"/>
    <col min="2828" max="2828" width="39.5546875" bestFit="1" customWidth="1"/>
    <col min="2829" max="2829" width="13.109375" bestFit="1" customWidth="1"/>
    <col min="2830" max="2830" width="11.88671875" bestFit="1" customWidth="1"/>
    <col min="2831" max="2831" width="22" customWidth="1"/>
    <col min="3084" max="3084" width="39.5546875" bestFit="1" customWidth="1"/>
    <col min="3085" max="3085" width="13.109375" bestFit="1" customWidth="1"/>
    <col min="3086" max="3086" width="11.88671875" bestFit="1" customWidth="1"/>
    <col min="3087" max="3087" width="22" customWidth="1"/>
    <col min="3340" max="3340" width="39.5546875" bestFit="1" customWidth="1"/>
    <col min="3341" max="3341" width="13.109375" bestFit="1" customWidth="1"/>
    <col min="3342" max="3342" width="11.88671875" bestFit="1" customWidth="1"/>
    <col min="3343" max="3343" width="22" customWidth="1"/>
    <col min="3596" max="3596" width="39.5546875" bestFit="1" customWidth="1"/>
    <col min="3597" max="3597" width="13.109375" bestFit="1" customWidth="1"/>
    <col min="3598" max="3598" width="11.88671875" bestFit="1" customWidth="1"/>
    <col min="3599" max="3599" width="22" customWidth="1"/>
    <col min="3852" max="3852" width="39.5546875" bestFit="1" customWidth="1"/>
    <col min="3853" max="3853" width="13.109375" bestFit="1" customWidth="1"/>
    <col min="3854" max="3854" width="11.88671875" bestFit="1" customWidth="1"/>
    <col min="3855" max="3855" width="22" customWidth="1"/>
    <col min="4108" max="4108" width="39.5546875" bestFit="1" customWidth="1"/>
    <col min="4109" max="4109" width="13.109375" bestFit="1" customWidth="1"/>
    <col min="4110" max="4110" width="11.88671875" bestFit="1" customWidth="1"/>
    <col min="4111" max="4111" width="22" customWidth="1"/>
    <col min="4364" max="4364" width="39.5546875" bestFit="1" customWidth="1"/>
    <col min="4365" max="4365" width="13.109375" bestFit="1" customWidth="1"/>
    <col min="4366" max="4366" width="11.88671875" bestFit="1" customWidth="1"/>
    <col min="4367" max="4367" width="22" customWidth="1"/>
    <col min="4620" max="4620" width="39.5546875" bestFit="1" customWidth="1"/>
    <col min="4621" max="4621" width="13.109375" bestFit="1" customWidth="1"/>
    <col min="4622" max="4622" width="11.88671875" bestFit="1" customWidth="1"/>
    <col min="4623" max="4623" width="22" customWidth="1"/>
    <col min="4876" max="4876" width="39.5546875" bestFit="1" customWidth="1"/>
    <col min="4877" max="4877" width="13.109375" bestFit="1" customWidth="1"/>
    <col min="4878" max="4878" width="11.88671875" bestFit="1" customWidth="1"/>
    <col min="4879" max="4879" width="22" customWidth="1"/>
    <col min="5132" max="5132" width="39.5546875" bestFit="1" customWidth="1"/>
    <col min="5133" max="5133" width="13.109375" bestFit="1" customWidth="1"/>
    <col min="5134" max="5134" width="11.88671875" bestFit="1" customWidth="1"/>
    <col min="5135" max="5135" width="22" customWidth="1"/>
    <col min="5388" max="5388" width="39.5546875" bestFit="1" customWidth="1"/>
    <col min="5389" max="5389" width="13.109375" bestFit="1" customWidth="1"/>
    <col min="5390" max="5390" width="11.88671875" bestFit="1" customWidth="1"/>
    <col min="5391" max="5391" width="22" customWidth="1"/>
    <col min="5644" max="5644" width="39.5546875" bestFit="1" customWidth="1"/>
    <col min="5645" max="5645" width="13.109375" bestFit="1" customWidth="1"/>
    <col min="5646" max="5646" width="11.88671875" bestFit="1" customWidth="1"/>
    <col min="5647" max="5647" width="22" customWidth="1"/>
    <col min="5900" max="5900" width="39.5546875" bestFit="1" customWidth="1"/>
    <col min="5901" max="5901" width="13.109375" bestFit="1" customWidth="1"/>
    <col min="5902" max="5902" width="11.88671875" bestFit="1" customWidth="1"/>
    <col min="5903" max="5903" width="22" customWidth="1"/>
    <col min="6156" max="6156" width="39.5546875" bestFit="1" customWidth="1"/>
    <col min="6157" max="6157" width="13.109375" bestFit="1" customWidth="1"/>
    <col min="6158" max="6158" width="11.88671875" bestFit="1" customWidth="1"/>
    <col min="6159" max="6159" width="22" customWidth="1"/>
    <col min="6412" max="6412" width="39.5546875" bestFit="1" customWidth="1"/>
    <col min="6413" max="6413" width="13.109375" bestFit="1" customWidth="1"/>
    <col min="6414" max="6414" width="11.88671875" bestFit="1" customWidth="1"/>
    <col min="6415" max="6415" width="22" customWidth="1"/>
    <col min="6668" max="6668" width="39.5546875" bestFit="1" customWidth="1"/>
    <col min="6669" max="6669" width="13.109375" bestFit="1" customWidth="1"/>
    <col min="6670" max="6670" width="11.88671875" bestFit="1" customWidth="1"/>
    <col min="6671" max="6671" width="22" customWidth="1"/>
    <col min="6924" max="6924" width="39.5546875" bestFit="1" customWidth="1"/>
    <col min="6925" max="6925" width="13.109375" bestFit="1" customWidth="1"/>
    <col min="6926" max="6926" width="11.88671875" bestFit="1" customWidth="1"/>
    <col min="6927" max="6927" width="22" customWidth="1"/>
    <col min="7180" max="7180" width="39.5546875" bestFit="1" customWidth="1"/>
    <col min="7181" max="7181" width="13.109375" bestFit="1" customWidth="1"/>
    <col min="7182" max="7182" width="11.88671875" bestFit="1" customWidth="1"/>
    <col min="7183" max="7183" width="22" customWidth="1"/>
    <col min="7436" max="7436" width="39.5546875" bestFit="1" customWidth="1"/>
    <col min="7437" max="7437" width="13.109375" bestFit="1" customWidth="1"/>
    <col min="7438" max="7438" width="11.88671875" bestFit="1" customWidth="1"/>
    <col min="7439" max="7439" width="22" customWidth="1"/>
    <col min="7692" max="7692" width="39.5546875" bestFit="1" customWidth="1"/>
    <col min="7693" max="7693" width="13.109375" bestFit="1" customWidth="1"/>
    <col min="7694" max="7694" width="11.88671875" bestFit="1" customWidth="1"/>
    <col min="7695" max="7695" width="22" customWidth="1"/>
    <col min="7948" max="7948" width="39.5546875" bestFit="1" customWidth="1"/>
    <col min="7949" max="7949" width="13.109375" bestFit="1" customWidth="1"/>
    <col min="7950" max="7950" width="11.88671875" bestFit="1" customWidth="1"/>
    <col min="7951" max="7951" width="22" customWidth="1"/>
    <col min="8204" max="8204" width="39.5546875" bestFit="1" customWidth="1"/>
    <col min="8205" max="8205" width="13.109375" bestFit="1" customWidth="1"/>
    <col min="8206" max="8206" width="11.88671875" bestFit="1" customWidth="1"/>
    <col min="8207" max="8207" width="22" customWidth="1"/>
    <col min="8460" max="8460" width="39.5546875" bestFit="1" customWidth="1"/>
    <col min="8461" max="8461" width="13.109375" bestFit="1" customWidth="1"/>
    <col min="8462" max="8462" width="11.88671875" bestFit="1" customWidth="1"/>
    <col min="8463" max="8463" width="22" customWidth="1"/>
    <col min="8716" max="8716" width="39.5546875" bestFit="1" customWidth="1"/>
    <col min="8717" max="8717" width="13.109375" bestFit="1" customWidth="1"/>
    <col min="8718" max="8718" width="11.88671875" bestFit="1" customWidth="1"/>
    <col min="8719" max="8719" width="22" customWidth="1"/>
    <col min="8972" max="8972" width="39.5546875" bestFit="1" customWidth="1"/>
    <col min="8973" max="8973" width="13.109375" bestFit="1" customWidth="1"/>
    <col min="8974" max="8974" width="11.88671875" bestFit="1" customWidth="1"/>
    <col min="8975" max="8975" width="22" customWidth="1"/>
    <col min="9228" max="9228" width="39.5546875" bestFit="1" customWidth="1"/>
    <col min="9229" max="9229" width="13.109375" bestFit="1" customWidth="1"/>
    <col min="9230" max="9230" width="11.88671875" bestFit="1" customWidth="1"/>
    <col min="9231" max="9231" width="22" customWidth="1"/>
    <col min="9484" max="9484" width="39.5546875" bestFit="1" customWidth="1"/>
    <col min="9485" max="9485" width="13.109375" bestFit="1" customWidth="1"/>
    <col min="9486" max="9486" width="11.88671875" bestFit="1" customWidth="1"/>
    <col min="9487" max="9487" width="22" customWidth="1"/>
    <col min="9740" max="9740" width="39.5546875" bestFit="1" customWidth="1"/>
    <col min="9741" max="9741" width="13.109375" bestFit="1" customWidth="1"/>
    <col min="9742" max="9742" width="11.88671875" bestFit="1" customWidth="1"/>
    <col min="9743" max="9743" width="22" customWidth="1"/>
    <col min="9996" max="9996" width="39.5546875" bestFit="1" customWidth="1"/>
    <col min="9997" max="9997" width="13.109375" bestFit="1" customWidth="1"/>
    <col min="9998" max="9998" width="11.88671875" bestFit="1" customWidth="1"/>
    <col min="9999" max="9999" width="22" customWidth="1"/>
    <col min="10252" max="10252" width="39.5546875" bestFit="1" customWidth="1"/>
    <col min="10253" max="10253" width="13.109375" bestFit="1" customWidth="1"/>
    <col min="10254" max="10254" width="11.88671875" bestFit="1" customWidth="1"/>
    <col min="10255" max="10255" width="22" customWidth="1"/>
    <col min="10508" max="10508" width="39.5546875" bestFit="1" customWidth="1"/>
    <col min="10509" max="10509" width="13.109375" bestFit="1" customWidth="1"/>
    <col min="10510" max="10510" width="11.88671875" bestFit="1" customWidth="1"/>
    <col min="10511" max="10511" width="22" customWidth="1"/>
    <col min="10764" max="10764" width="39.5546875" bestFit="1" customWidth="1"/>
    <col min="10765" max="10765" width="13.109375" bestFit="1" customWidth="1"/>
    <col min="10766" max="10766" width="11.88671875" bestFit="1" customWidth="1"/>
    <col min="10767" max="10767" width="22" customWidth="1"/>
    <col min="11020" max="11020" width="39.5546875" bestFit="1" customWidth="1"/>
    <col min="11021" max="11021" width="13.109375" bestFit="1" customWidth="1"/>
    <col min="11022" max="11022" width="11.88671875" bestFit="1" customWidth="1"/>
    <col min="11023" max="11023" width="22" customWidth="1"/>
    <col min="11276" max="11276" width="39.5546875" bestFit="1" customWidth="1"/>
    <col min="11277" max="11277" width="13.109375" bestFit="1" customWidth="1"/>
    <col min="11278" max="11278" width="11.88671875" bestFit="1" customWidth="1"/>
    <col min="11279" max="11279" width="22" customWidth="1"/>
    <col min="11532" max="11532" width="39.5546875" bestFit="1" customWidth="1"/>
    <col min="11533" max="11533" width="13.109375" bestFit="1" customWidth="1"/>
    <col min="11534" max="11534" width="11.88671875" bestFit="1" customWidth="1"/>
    <col min="11535" max="11535" width="22" customWidth="1"/>
    <col min="11788" max="11788" width="39.5546875" bestFit="1" customWidth="1"/>
    <col min="11789" max="11789" width="13.109375" bestFit="1" customWidth="1"/>
    <col min="11790" max="11790" width="11.88671875" bestFit="1" customWidth="1"/>
    <col min="11791" max="11791" width="22" customWidth="1"/>
    <col min="12044" max="12044" width="39.5546875" bestFit="1" customWidth="1"/>
    <col min="12045" max="12045" width="13.109375" bestFit="1" customWidth="1"/>
    <col min="12046" max="12046" width="11.88671875" bestFit="1" customWidth="1"/>
    <col min="12047" max="12047" width="22" customWidth="1"/>
    <col min="12300" max="12300" width="39.5546875" bestFit="1" customWidth="1"/>
    <col min="12301" max="12301" width="13.109375" bestFit="1" customWidth="1"/>
    <col min="12302" max="12302" width="11.88671875" bestFit="1" customWidth="1"/>
    <col min="12303" max="12303" width="22" customWidth="1"/>
    <col min="12556" max="12556" width="39.5546875" bestFit="1" customWidth="1"/>
    <col min="12557" max="12557" width="13.109375" bestFit="1" customWidth="1"/>
    <col min="12558" max="12558" width="11.88671875" bestFit="1" customWidth="1"/>
    <col min="12559" max="12559" width="22" customWidth="1"/>
    <col min="12812" max="12812" width="39.5546875" bestFit="1" customWidth="1"/>
    <col min="12813" max="12813" width="13.109375" bestFit="1" customWidth="1"/>
    <col min="12814" max="12814" width="11.88671875" bestFit="1" customWidth="1"/>
    <col min="12815" max="12815" width="22" customWidth="1"/>
    <col min="13068" max="13068" width="39.5546875" bestFit="1" customWidth="1"/>
    <col min="13069" max="13069" width="13.109375" bestFit="1" customWidth="1"/>
    <col min="13070" max="13070" width="11.88671875" bestFit="1" customWidth="1"/>
    <col min="13071" max="13071" width="22" customWidth="1"/>
    <col min="13324" max="13324" width="39.5546875" bestFit="1" customWidth="1"/>
    <col min="13325" max="13325" width="13.109375" bestFit="1" customWidth="1"/>
    <col min="13326" max="13326" width="11.88671875" bestFit="1" customWidth="1"/>
    <col min="13327" max="13327" width="22" customWidth="1"/>
    <col min="13580" max="13580" width="39.5546875" bestFit="1" customWidth="1"/>
    <col min="13581" max="13581" width="13.109375" bestFit="1" customWidth="1"/>
    <col min="13582" max="13582" width="11.88671875" bestFit="1" customWidth="1"/>
    <col min="13583" max="13583" width="22" customWidth="1"/>
    <col min="13836" max="13836" width="39.5546875" bestFit="1" customWidth="1"/>
    <col min="13837" max="13837" width="13.109375" bestFit="1" customWidth="1"/>
    <col min="13838" max="13838" width="11.88671875" bestFit="1" customWidth="1"/>
    <col min="13839" max="13839" width="22" customWidth="1"/>
    <col min="14092" max="14092" width="39.5546875" bestFit="1" customWidth="1"/>
    <col min="14093" max="14093" width="13.109375" bestFit="1" customWidth="1"/>
    <col min="14094" max="14094" width="11.88671875" bestFit="1" customWidth="1"/>
    <col min="14095" max="14095" width="22" customWidth="1"/>
    <col min="14348" max="14348" width="39.5546875" bestFit="1" customWidth="1"/>
    <col min="14349" max="14349" width="13.109375" bestFit="1" customWidth="1"/>
    <col min="14350" max="14350" width="11.88671875" bestFit="1" customWidth="1"/>
    <col min="14351" max="14351" width="22" customWidth="1"/>
    <col min="14604" max="14604" width="39.5546875" bestFit="1" customWidth="1"/>
    <col min="14605" max="14605" width="13.109375" bestFit="1" customWidth="1"/>
    <col min="14606" max="14606" width="11.88671875" bestFit="1" customWidth="1"/>
    <col min="14607" max="14607" width="22" customWidth="1"/>
    <col min="14860" max="14860" width="39.5546875" bestFit="1" customWidth="1"/>
    <col min="14861" max="14861" width="13.109375" bestFit="1" customWidth="1"/>
    <col min="14862" max="14862" width="11.88671875" bestFit="1" customWidth="1"/>
    <col min="14863" max="14863" width="22" customWidth="1"/>
    <col min="15116" max="15116" width="39.5546875" bestFit="1" customWidth="1"/>
    <col min="15117" max="15117" width="13.109375" bestFit="1" customWidth="1"/>
    <col min="15118" max="15118" width="11.88671875" bestFit="1" customWidth="1"/>
    <col min="15119" max="15119" width="22" customWidth="1"/>
    <col min="15372" max="15372" width="39.5546875" bestFit="1" customWidth="1"/>
    <col min="15373" max="15373" width="13.109375" bestFit="1" customWidth="1"/>
    <col min="15374" max="15374" width="11.88671875" bestFit="1" customWidth="1"/>
    <col min="15375" max="15375" width="22" customWidth="1"/>
    <col min="15628" max="15628" width="39.5546875" bestFit="1" customWidth="1"/>
    <col min="15629" max="15629" width="13.109375" bestFit="1" customWidth="1"/>
    <col min="15630" max="15630" width="11.88671875" bestFit="1" customWidth="1"/>
    <col min="15631" max="15631" width="22" customWidth="1"/>
    <col min="15884" max="15884" width="39.5546875" bestFit="1" customWidth="1"/>
    <col min="15885" max="15885" width="13.109375" bestFit="1" customWidth="1"/>
    <col min="15886" max="15886" width="11.88671875" bestFit="1" customWidth="1"/>
    <col min="15887" max="15887" width="22" customWidth="1"/>
    <col min="16140" max="16140" width="39.5546875" bestFit="1" customWidth="1"/>
    <col min="16141" max="16141" width="13.109375" bestFit="1" customWidth="1"/>
    <col min="16142" max="16142" width="11.88671875" bestFit="1" customWidth="1"/>
    <col min="16143" max="16143" width="22" customWidth="1"/>
  </cols>
  <sheetData>
    <row r="1" spans="1:19" s="12" customFormat="1" ht="19.95" customHeight="1" thickBot="1" x14ac:dyDescent="0.3">
      <c r="A1" s="40" t="s">
        <v>28</v>
      </c>
      <c r="B1" s="40"/>
      <c r="C1" s="167"/>
      <c r="D1" s="11"/>
      <c r="E1" s="11"/>
      <c r="F1" s="11"/>
      <c r="G1" s="11"/>
      <c r="H1" s="31"/>
      <c r="I1" s="31"/>
    </row>
    <row r="2" spans="1:19" s="12" customFormat="1" ht="25.2" customHeight="1" thickBot="1" x14ac:dyDescent="0.3">
      <c r="A2" s="41" t="s">
        <v>1</v>
      </c>
      <c r="B2" s="41"/>
      <c r="C2" s="168"/>
      <c r="D2" s="274">
        <f>'D. Bidder''s Staffing Rates'!C2</f>
        <v>0</v>
      </c>
      <c r="E2" s="275"/>
      <c r="F2" s="275"/>
      <c r="G2" s="276"/>
      <c r="H2" s="258"/>
      <c r="I2" s="258"/>
      <c r="J2" s="17"/>
      <c r="K2" s="17"/>
      <c r="L2" s="17"/>
      <c r="M2" s="17"/>
      <c r="N2" s="17"/>
      <c r="O2" s="17"/>
      <c r="P2" s="17"/>
      <c r="Q2" s="17"/>
      <c r="R2" s="17"/>
    </row>
    <row r="3" spans="1:19" s="12" customFormat="1" ht="17.399999999999999" customHeight="1" thickBot="1" x14ac:dyDescent="0.3">
      <c r="A3" s="161" t="s">
        <v>49</v>
      </c>
      <c r="B3" s="161"/>
      <c r="C3" s="169"/>
      <c r="D3" s="33"/>
      <c r="E3" s="33"/>
      <c r="F3" s="33"/>
      <c r="G3" s="33" t="s">
        <v>49</v>
      </c>
      <c r="H3" s="33"/>
      <c r="I3" s="33"/>
      <c r="J3" s="33" t="s">
        <v>49</v>
      </c>
      <c r="K3" s="33"/>
      <c r="L3" s="33"/>
      <c r="M3" s="33" t="s">
        <v>49</v>
      </c>
      <c r="N3" s="33"/>
      <c r="O3" s="33"/>
      <c r="P3" s="69" t="s">
        <v>29</v>
      </c>
      <c r="Q3" s="69"/>
      <c r="R3" s="69"/>
      <c r="S3" s="33"/>
    </row>
    <row r="4" spans="1:19" ht="7.8" customHeight="1" thickBot="1" x14ac:dyDescent="0.35">
      <c r="A4" s="43"/>
      <c r="B4" s="43"/>
      <c r="C4" s="168"/>
      <c r="J4" s="13"/>
      <c r="M4" s="13"/>
      <c r="P4" s="13"/>
    </row>
    <row r="5" spans="1:19" s="174" customFormat="1" ht="40.950000000000003" customHeight="1" thickBot="1" x14ac:dyDescent="0.35">
      <c r="A5" s="170" t="s">
        <v>14</v>
      </c>
      <c r="B5" s="186" t="s">
        <v>137</v>
      </c>
      <c r="C5" s="187" t="s">
        <v>143</v>
      </c>
      <c r="D5" s="188" t="s">
        <v>15</v>
      </c>
      <c r="E5" s="189" t="s">
        <v>138</v>
      </c>
      <c r="F5" s="190" t="s">
        <v>144</v>
      </c>
      <c r="G5" s="191" t="s">
        <v>16</v>
      </c>
      <c r="H5" s="189" t="s">
        <v>139</v>
      </c>
      <c r="I5" s="190" t="s">
        <v>145</v>
      </c>
      <c r="J5" s="191" t="s">
        <v>17</v>
      </c>
      <c r="K5" s="189" t="s">
        <v>140</v>
      </c>
      <c r="L5" s="190" t="s">
        <v>146</v>
      </c>
      <c r="M5" s="191" t="s">
        <v>18</v>
      </c>
      <c r="N5" s="189" t="s">
        <v>141</v>
      </c>
      <c r="O5" s="190" t="s">
        <v>147</v>
      </c>
      <c r="P5" s="191" t="s">
        <v>19</v>
      </c>
      <c r="Q5" s="189" t="s">
        <v>142</v>
      </c>
      <c r="R5" s="190" t="s">
        <v>148</v>
      </c>
      <c r="S5" s="191" t="s">
        <v>81</v>
      </c>
    </row>
    <row r="6" spans="1:19" x14ac:dyDescent="0.3">
      <c r="A6" s="164" t="s">
        <v>30</v>
      </c>
      <c r="B6" s="214">
        <f>'D. Bidder''s Staffing Rates'!E24</f>
        <v>0</v>
      </c>
      <c r="C6" s="192">
        <v>1513</v>
      </c>
      <c r="D6" s="181">
        <f>C6*B6</f>
        <v>0</v>
      </c>
      <c r="E6" s="183">
        <f>'D. Bidder''s Staffing Rates'!H24</f>
        <v>0</v>
      </c>
      <c r="F6" s="192">
        <v>2162</v>
      </c>
      <c r="G6" s="184">
        <f>F6*E6</f>
        <v>0</v>
      </c>
      <c r="H6" s="183">
        <f>'D. Bidder''s Staffing Rates'!K24</f>
        <v>0</v>
      </c>
      <c r="I6" s="192">
        <v>1891</v>
      </c>
      <c r="J6" s="184">
        <f>I6*H6</f>
        <v>0</v>
      </c>
      <c r="K6" s="183">
        <f>'D. Bidder''s Staffing Rates'!N24</f>
        <v>0</v>
      </c>
      <c r="L6" s="192">
        <v>1621</v>
      </c>
      <c r="M6" s="184">
        <f>L6*K6</f>
        <v>0</v>
      </c>
      <c r="N6" s="183">
        <f>'D. Bidder''s Staffing Rates'!Q24</f>
        <v>0</v>
      </c>
      <c r="O6" s="192">
        <v>1297</v>
      </c>
      <c r="P6" s="184">
        <f>O6*N6</f>
        <v>0</v>
      </c>
      <c r="Q6" s="183">
        <f>'D. Bidder''s Staffing Rates'!T24</f>
        <v>0</v>
      </c>
      <c r="R6" s="192">
        <v>1081</v>
      </c>
      <c r="S6" s="185">
        <f>R6*Q6</f>
        <v>0</v>
      </c>
    </row>
    <row r="7" spans="1:19" x14ac:dyDescent="0.3">
      <c r="A7" s="164" t="s">
        <v>31</v>
      </c>
      <c r="B7" s="214">
        <f>'D. Bidder''s Staffing Rates'!E25</f>
        <v>0</v>
      </c>
      <c r="C7" s="193">
        <v>1513</v>
      </c>
      <c r="D7" s="175">
        <f t="shared" ref="D7:D42" si="0">C7*B7</f>
        <v>0</v>
      </c>
      <c r="E7" s="182">
        <f>'D. Bidder''s Staffing Rates'!H25</f>
        <v>0</v>
      </c>
      <c r="F7" s="193">
        <v>2162</v>
      </c>
      <c r="G7" s="178">
        <f t="shared" ref="G7:G42" si="1">F7*E7</f>
        <v>0</v>
      </c>
      <c r="H7" s="182">
        <f>'D. Bidder''s Staffing Rates'!K25</f>
        <v>0</v>
      </c>
      <c r="I7" s="193">
        <v>1891</v>
      </c>
      <c r="J7" s="178">
        <f t="shared" ref="J7:J42" si="2">I7*H7</f>
        <v>0</v>
      </c>
      <c r="K7" s="182">
        <f>'D. Bidder''s Staffing Rates'!N25</f>
        <v>0</v>
      </c>
      <c r="L7" s="193">
        <v>1621</v>
      </c>
      <c r="M7" s="178">
        <f t="shared" ref="M7:M42" si="3">L7*K7</f>
        <v>0</v>
      </c>
      <c r="N7" s="182">
        <f>'D. Bidder''s Staffing Rates'!Q25</f>
        <v>0</v>
      </c>
      <c r="O7" s="193">
        <v>1297</v>
      </c>
      <c r="P7" s="178">
        <f t="shared" ref="P7:P42" si="4">O7*N7</f>
        <v>0</v>
      </c>
      <c r="Q7" s="182">
        <f>'D. Bidder''s Staffing Rates'!T25</f>
        <v>0</v>
      </c>
      <c r="R7" s="193">
        <v>1081</v>
      </c>
      <c r="S7" s="177">
        <f t="shared" ref="S7:S42" si="5">R7*Q7</f>
        <v>0</v>
      </c>
    </row>
    <row r="8" spans="1:19" x14ac:dyDescent="0.3">
      <c r="A8" s="164" t="s">
        <v>32</v>
      </c>
      <c r="B8" s="214">
        <f>'D. Bidder''s Staffing Rates'!E26</f>
        <v>0</v>
      </c>
      <c r="C8" s="193">
        <v>1513</v>
      </c>
      <c r="D8" s="175">
        <f t="shared" si="0"/>
        <v>0</v>
      </c>
      <c r="E8" s="182">
        <f>'D. Bidder''s Staffing Rates'!H26</f>
        <v>0</v>
      </c>
      <c r="F8" s="193">
        <v>2162</v>
      </c>
      <c r="G8" s="178">
        <f t="shared" si="1"/>
        <v>0</v>
      </c>
      <c r="H8" s="182">
        <f>'D. Bidder''s Staffing Rates'!K26</f>
        <v>0</v>
      </c>
      <c r="I8" s="193">
        <v>1891</v>
      </c>
      <c r="J8" s="178">
        <f t="shared" si="2"/>
        <v>0</v>
      </c>
      <c r="K8" s="182">
        <f>'D. Bidder''s Staffing Rates'!N26</f>
        <v>0</v>
      </c>
      <c r="L8" s="193">
        <v>1621</v>
      </c>
      <c r="M8" s="178">
        <f t="shared" si="3"/>
        <v>0</v>
      </c>
      <c r="N8" s="182">
        <f>'D. Bidder''s Staffing Rates'!Q26</f>
        <v>0</v>
      </c>
      <c r="O8" s="193">
        <v>1297</v>
      </c>
      <c r="P8" s="178">
        <f t="shared" si="4"/>
        <v>0</v>
      </c>
      <c r="Q8" s="182">
        <f>'D. Bidder''s Staffing Rates'!T26</f>
        <v>0</v>
      </c>
      <c r="R8" s="193">
        <v>1081</v>
      </c>
      <c r="S8" s="177">
        <f t="shared" si="5"/>
        <v>0</v>
      </c>
    </row>
    <row r="9" spans="1:19" x14ac:dyDescent="0.3">
      <c r="A9" s="164" t="s">
        <v>33</v>
      </c>
      <c r="B9" s="214">
        <f>'D. Bidder''s Staffing Rates'!E27</f>
        <v>0</v>
      </c>
      <c r="C9" s="193">
        <v>1513</v>
      </c>
      <c r="D9" s="175">
        <f t="shared" si="0"/>
        <v>0</v>
      </c>
      <c r="E9" s="182">
        <f>'D. Bidder''s Staffing Rates'!H27</f>
        <v>0</v>
      </c>
      <c r="F9" s="193">
        <v>2162</v>
      </c>
      <c r="G9" s="178">
        <f t="shared" si="1"/>
        <v>0</v>
      </c>
      <c r="H9" s="182">
        <f>'D. Bidder''s Staffing Rates'!K27</f>
        <v>0</v>
      </c>
      <c r="I9" s="193">
        <v>1891</v>
      </c>
      <c r="J9" s="178">
        <f t="shared" si="2"/>
        <v>0</v>
      </c>
      <c r="K9" s="182">
        <f>'D. Bidder''s Staffing Rates'!N27</f>
        <v>0</v>
      </c>
      <c r="L9" s="193">
        <v>1621</v>
      </c>
      <c r="M9" s="178">
        <f t="shared" si="3"/>
        <v>0</v>
      </c>
      <c r="N9" s="182">
        <f>'D. Bidder''s Staffing Rates'!Q27</f>
        <v>0</v>
      </c>
      <c r="O9" s="193">
        <v>1297</v>
      </c>
      <c r="P9" s="178">
        <f t="shared" si="4"/>
        <v>0</v>
      </c>
      <c r="Q9" s="182">
        <f>'D. Bidder''s Staffing Rates'!T27</f>
        <v>0</v>
      </c>
      <c r="R9" s="193">
        <v>1081</v>
      </c>
      <c r="S9" s="177">
        <f t="shared" si="5"/>
        <v>0</v>
      </c>
    </row>
    <row r="10" spans="1:19" x14ac:dyDescent="0.3">
      <c r="A10" s="164" t="s">
        <v>70</v>
      </c>
      <c r="B10" s="214">
        <f>'D. Bidder''s Staffing Rates'!E28</f>
        <v>0</v>
      </c>
      <c r="C10" s="193">
        <v>1513</v>
      </c>
      <c r="D10" s="175">
        <f t="shared" si="0"/>
        <v>0</v>
      </c>
      <c r="E10" s="182">
        <f>'D. Bidder''s Staffing Rates'!H28</f>
        <v>0</v>
      </c>
      <c r="F10" s="193">
        <v>2162</v>
      </c>
      <c r="G10" s="178">
        <f t="shared" si="1"/>
        <v>0</v>
      </c>
      <c r="H10" s="182">
        <f>'D. Bidder''s Staffing Rates'!K28</f>
        <v>0</v>
      </c>
      <c r="I10" s="193">
        <v>1891</v>
      </c>
      <c r="J10" s="178">
        <f t="shared" si="2"/>
        <v>0</v>
      </c>
      <c r="K10" s="182">
        <f>'D. Bidder''s Staffing Rates'!N28</f>
        <v>0</v>
      </c>
      <c r="L10" s="193">
        <v>1621</v>
      </c>
      <c r="M10" s="178">
        <f t="shared" si="3"/>
        <v>0</v>
      </c>
      <c r="N10" s="182">
        <f>'D. Bidder''s Staffing Rates'!Q28</f>
        <v>0</v>
      </c>
      <c r="O10" s="193">
        <v>1297</v>
      </c>
      <c r="P10" s="178">
        <f t="shared" si="4"/>
        <v>0</v>
      </c>
      <c r="Q10" s="182">
        <f>'D. Bidder''s Staffing Rates'!T28</f>
        <v>0</v>
      </c>
      <c r="R10" s="193">
        <v>1081</v>
      </c>
      <c r="S10" s="177">
        <f t="shared" si="5"/>
        <v>0</v>
      </c>
    </row>
    <row r="11" spans="1:19" s="53" customFormat="1" x14ac:dyDescent="0.3">
      <c r="A11" s="164" t="s">
        <v>79</v>
      </c>
      <c r="B11" s="214">
        <f>'D. Bidder''s Staffing Rates'!E29</f>
        <v>0</v>
      </c>
      <c r="C11" s="193">
        <v>1513</v>
      </c>
      <c r="D11" s="175">
        <f t="shared" si="0"/>
        <v>0</v>
      </c>
      <c r="E11" s="182">
        <f>'D. Bidder''s Staffing Rates'!H29</f>
        <v>0</v>
      </c>
      <c r="F11" s="193">
        <v>2162</v>
      </c>
      <c r="G11" s="178">
        <f t="shared" si="1"/>
        <v>0</v>
      </c>
      <c r="H11" s="182">
        <f>'D. Bidder''s Staffing Rates'!K29</f>
        <v>0</v>
      </c>
      <c r="I11" s="193">
        <v>1891</v>
      </c>
      <c r="J11" s="178">
        <f t="shared" si="2"/>
        <v>0</v>
      </c>
      <c r="K11" s="182">
        <f>'D. Bidder''s Staffing Rates'!N29</f>
        <v>0</v>
      </c>
      <c r="L11" s="193">
        <v>1621</v>
      </c>
      <c r="M11" s="178">
        <f t="shared" si="3"/>
        <v>0</v>
      </c>
      <c r="N11" s="182">
        <f>'D. Bidder''s Staffing Rates'!Q29</f>
        <v>0</v>
      </c>
      <c r="O11" s="193">
        <v>1297</v>
      </c>
      <c r="P11" s="178">
        <f t="shared" si="4"/>
        <v>0</v>
      </c>
      <c r="Q11" s="182">
        <f>'D. Bidder''s Staffing Rates'!T29</f>
        <v>0</v>
      </c>
      <c r="R11" s="193">
        <v>1081</v>
      </c>
      <c r="S11" s="177">
        <f t="shared" si="5"/>
        <v>0</v>
      </c>
    </row>
    <row r="12" spans="1:19" s="53" customFormat="1" x14ac:dyDescent="0.3">
      <c r="A12" s="164" t="s">
        <v>71</v>
      </c>
      <c r="B12" s="214">
        <f>'D. Bidder''s Staffing Rates'!E30</f>
        <v>0</v>
      </c>
      <c r="C12" s="193">
        <v>1513</v>
      </c>
      <c r="D12" s="175">
        <f t="shared" si="0"/>
        <v>0</v>
      </c>
      <c r="E12" s="182">
        <f>'D. Bidder''s Staffing Rates'!H30</f>
        <v>0</v>
      </c>
      <c r="F12" s="193">
        <v>2162</v>
      </c>
      <c r="G12" s="178">
        <f t="shared" si="1"/>
        <v>0</v>
      </c>
      <c r="H12" s="182">
        <f>'D. Bidder''s Staffing Rates'!K30</f>
        <v>0</v>
      </c>
      <c r="I12" s="193">
        <v>1891</v>
      </c>
      <c r="J12" s="178">
        <f t="shared" si="2"/>
        <v>0</v>
      </c>
      <c r="K12" s="182">
        <f>'D. Bidder''s Staffing Rates'!N30</f>
        <v>0</v>
      </c>
      <c r="L12" s="193">
        <v>1621</v>
      </c>
      <c r="M12" s="178">
        <f t="shared" si="3"/>
        <v>0</v>
      </c>
      <c r="N12" s="182">
        <f>'D. Bidder''s Staffing Rates'!Q30</f>
        <v>0</v>
      </c>
      <c r="O12" s="193">
        <v>1297</v>
      </c>
      <c r="P12" s="178">
        <f t="shared" si="4"/>
        <v>0</v>
      </c>
      <c r="Q12" s="182">
        <f>'D. Bidder''s Staffing Rates'!T30</f>
        <v>0</v>
      </c>
      <c r="R12" s="193">
        <v>1081</v>
      </c>
      <c r="S12" s="177">
        <f t="shared" si="5"/>
        <v>0</v>
      </c>
    </row>
    <row r="13" spans="1:19" s="53" customFormat="1" x14ac:dyDescent="0.3">
      <c r="A13" s="164" t="s">
        <v>72</v>
      </c>
      <c r="B13" s="214">
        <f>'D. Bidder''s Staffing Rates'!E31</f>
        <v>0</v>
      </c>
      <c r="C13" s="193">
        <v>1513</v>
      </c>
      <c r="D13" s="175">
        <f t="shared" si="0"/>
        <v>0</v>
      </c>
      <c r="E13" s="182">
        <f>'D. Bidder''s Staffing Rates'!H31</f>
        <v>0</v>
      </c>
      <c r="F13" s="193">
        <v>2162</v>
      </c>
      <c r="G13" s="178">
        <f t="shared" si="1"/>
        <v>0</v>
      </c>
      <c r="H13" s="182">
        <f>'D. Bidder''s Staffing Rates'!K31</f>
        <v>0</v>
      </c>
      <c r="I13" s="193">
        <v>1891</v>
      </c>
      <c r="J13" s="178">
        <f t="shared" si="2"/>
        <v>0</v>
      </c>
      <c r="K13" s="182">
        <f>'D. Bidder''s Staffing Rates'!N31</f>
        <v>0</v>
      </c>
      <c r="L13" s="193">
        <v>1621</v>
      </c>
      <c r="M13" s="178">
        <f t="shared" si="3"/>
        <v>0</v>
      </c>
      <c r="N13" s="182">
        <f>'D. Bidder''s Staffing Rates'!Q31</f>
        <v>0</v>
      </c>
      <c r="O13" s="193">
        <v>1297</v>
      </c>
      <c r="P13" s="178">
        <f t="shared" si="4"/>
        <v>0</v>
      </c>
      <c r="Q13" s="182">
        <f>'D. Bidder''s Staffing Rates'!T31</f>
        <v>0</v>
      </c>
      <c r="R13" s="193">
        <v>1081</v>
      </c>
      <c r="S13" s="177">
        <f t="shared" si="5"/>
        <v>0</v>
      </c>
    </row>
    <row r="14" spans="1:19" s="53" customFormat="1" x14ac:dyDescent="0.3">
      <c r="A14" s="164" t="s">
        <v>73</v>
      </c>
      <c r="B14" s="214">
        <f>'D. Bidder''s Staffing Rates'!E32</f>
        <v>0</v>
      </c>
      <c r="C14" s="193">
        <v>1513</v>
      </c>
      <c r="D14" s="175">
        <f t="shared" si="0"/>
        <v>0</v>
      </c>
      <c r="E14" s="182">
        <f>'D. Bidder''s Staffing Rates'!H32</f>
        <v>0</v>
      </c>
      <c r="F14" s="193">
        <v>2162</v>
      </c>
      <c r="G14" s="178">
        <f t="shared" si="1"/>
        <v>0</v>
      </c>
      <c r="H14" s="182">
        <f>'D. Bidder''s Staffing Rates'!K32</f>
        <v>0</v>
      </c>
      <c r="I14" s="193">
        <v>1891</v>
      </c>
      <c r="J14" s="178">
        <f t="shared" si="2"/>
        <v>0</v>
      </c>
      <c r="K14" s="182">
        <f>'D. Bidder''s Staffing Rates'!N32</f>
        <v>0</v>
      </c>
      <c r="L14" s="193">
        <v>1621</v>
      </c>
      <c r="M14" s="178">
        <f t="shared" si="3"/>
        <v>0</v>
      </c>
      <c r="N14" s="182">
        <f>'D. Bidder''s Staffing Rates'!Q32</f>
        <v>0</v>
      </c>
      <c r="O14" s="193">
        <v>1297</v>
      </c>
      <c r="P14" s="178">
        <f t="shared" si="4"/>
        <v>0</v>
      </c>
      <c r="Q14" s="182">
        <f>'D. Bidder''s Staffing Rates'!T32</f>
        <v>0</v>
      </c>
      <c r="R14" s="193">
        <v>1081</v>
      </c>
      <c r="S14" s="177">
        <f t="shared" si="5"/>
        <v>0</v>
      </c>
    </row>
    <row r="15" spans="1:19" x14ac:dyDescent="0.3">
      <c r="A15" s="164" t="s">
        <v>34</v>
      </c>
      <c r="B15" s="214">
        <f>'D. Bidder''s Staffing Rates'!E33</f>
        <v>0</v>
      </c>
      <c r="C15" s="193">
        <v>1513</v>
      </c>
      <c r="D15" s="175">
        <f t="shared" si="0"/>
        <v>0</v>
      </c>
      <c r="E15" s="182">
        <f>'D. Bidder''s Staffing Rates'!H33</f>
        <v>0</v>
      </c>
      <c r="F15" s="193">
        <v>2162</v>
      </c>
      <c r="G15" s="178">
        <f t="shared" si="1"/>
        <v>0</v>
      </c>
      <c r="H15" s="182">
        <f>'D. Bidder''s Staffing Rates'!K33</f>
        <v>0</v>
      </c>
      <c r="I15" s="193">
        <v>1891</v>
      </c>
      <c r="J15" s="178">
        <f t="shared" si="2"/>
        <v>0</v>
      </c>
      <c r="K15" s="182">
        <f>'D. Bidder''s Staffing Rates'!N33</f>
        <v>0</v>
      </c>
      <c r="L15" s="193">
        <v>1621</v>
      </c>
      <c r="M15" s="178">
        <f t="shared" si="3"/>
        <v>0</v>
      </c>
      <c r="N15" s="182">
        <f>'D. Bidder''s Staffing Rates'!Q33</f>
        <v>0</v>
      </c>
      <c r="O15" s="193">
        <v>1297</v>
      </c>
      <c r="P15" s="178">
        <f t="shared" si="4"/>
        <v>0</v>
      </c>
      <c r="Q15" s="182">
        <f>'D. Bidder''s Staffing Rates'!T33</f>
        <v>0</v>
      </c>
      <c r="R15" s="193">
        <v>1081</v>
      </c>
      <c r="S15" s="177">
        <f t="shared" si="5"/>
        <v>0</v>
      </c>
    </row>
    <row r="16" spans="1:19" x14ac:dyDescent="0.3">
      <c r="A16" s="165" t="s">
        <v>35</v>
      </c>
      <c r="B16" s="214">
        <f>'D. Bidder''s Staffing Rates'!E34</f>
        <v>0</v>
      </c>
      <c r="C16" s="193">
        <v>1513</v>
      </c>
      <c r="D16" s="175">
        <f t="shared" si="0"/>
        <v>0</v>
      </c>
      <c r="E16" s="182">
        <f>'D. Bidder''s Staffing Rates'!H34</f>
        <v>0</v>
      </c>
      <c r="F16" s="193">
        <v>2162</v>
      </c>
      <c r="G16" s="178">
        <f t="shared" si="1"/>
        <v>0</v>
      </c>
      <c r="H16" s="182">
        <f>'D. Bidder''s Staffing Rates'!K34</f>
        <v>0</v>
      </c>
      <c r="I16" s="193">
        <v>1891</v>
      </c>
      <c r="J16" s="178">
        <f t="shared" si="2"/>
        <v>0</v>
      </c>
      <c r="K16" s="182">
        <f>'D. Bidder''s Staffing Rates'!N34</f>
        <v>0</v>
      </c>
      <c r="L16" s="193">
        <v>1621</v>
      </c>
      <c r="M16" s="178">
        <f t="shared" si="3"/>
        <v>0</v>
      </c>
      <c r="N16" s="182">
        <f>'D. Bidder''s Staffing Rates'!Q34</f>
        <v>0</v>
      </c>
      <c r="O16" s="193">
        <v>1297</v>
      </c>
      <c r="P16" s="178">
        <f t="shared" si="4"/>
        <v>0</v>
      </c>
      <c r="Q16" s="182">
        <f>'D. Bidder''s Staffing Rates'!T34</f>
        <v>0</v>
      </c>
      <c r="R16" s="193">
        <v>1081</v>
      </c>
      <c r="S16" s="177">
        <f t="shared" si="5"/>
        <v>0</v>
      </c>
    </row>
    <row r="17" spans="1:19" x14ac:dyDescent="0.3">
      <c r="A17" s="166" t="s">
        <v>36</v>
      </c>
      <c r="B17" s="214">
        <f>'D. Bidder''s Staffing Rates'!E35</f>
        <v>0</v>
      </c>
      <c r="C17" s="193">
        <v>1513</v>
      </c>
      <c r="D17" s="175">
        <f t="shared" si="0"/>
        <v>0</v>
      </c>
      <c r="E17" s="182">
        <f>'D. Bidder''s Staffing Rates'!H35</f>
        <v>0</v>
      </c>
      <c r="F17" s="193">
        <v>2162</v>
      </c>
      <c r="G17" s="178">
        <f t="shared" si="1"/>
        <v>0</v>
      </c>
      <c r="H17" s="182">
        <f>'D. Bidder''s Staffing Rates'!K35</f>
        <v>0</v>
      </c>
      <c r="I17" s="193">
        <v>1891</v>
      </c>
      <c r="J17" s="178">
        <f t="shared" si="2"/>
        <v>0</v>
      </c>
      <c r="K17" s="182">
        <f>'D. Bidder''s Staffing Rates'!N35</f>
        <v>0</v>
      </c>
      <c r="L17" s="193">
        <v>1621</v>
      </c>
      <c r="M17" s="178">
        <f t="shared" si="3"/>
        <v>0</v>
      </c>
      <c r="N17" s="182">
        <f>'D. Bidder''s Staffing Rates'!Q35</f>
        <v>0</v>
      </c>
      <c r="O17" s="193">
        <v>1297</v>
      </c>
      <c r="P17" s="178">
        <f t="shared" si="4"/>
        <v>0</v>
      </c>
      <c r="Q17" s="182">
        <f>'D. Bidder''s Staffing Rates'!T35</f>
        <v>0</v>
      </c>
      <c r="R17" s="193">
        <v>1081</v>
      </c>
      <c r="S17" s="177">
        <f t="shared" si="5"/>
        <v>0</v>
      </c>
    </row>
    <row r="18" spans="1:19" s="13" customFormat="1" x14ac:dyDescent="0.3">
      <c r="A18" s="164" t="s">
        <v>37</v>
      </c>
      <c r="B18" s="214">
        <f>'D. Bidder''s Staffing Rates'!E36</f>
        <v>0</v>
      </c>
      <c r="C18" s="193">
        <v>1513</v>
      </c>
      <c r="D18" s="175">
        <f t="shared" si="0"/>
        <v>0</v>
      </c>
      <c r="E18" s="182">
        <f>'D. Bidder''s Staffing Rates'!H36</f>
        <v>0</v>
      </c>
      <c r="F18" s="193">
        <v>2162</v>
      </c>
      <c r="G18" s="178">
        <f t="shared" si="1"/>
        <v>0</v>
      </c>
      <c r="H18" s="182">
        <f>'D. Bidder''s Staffing Rates'!K36</f>
        <v>0</v>
      </c>
      <c r="I18" s="193">
        <v>1891</v>
      </c>
      <c r="J18" s="178">
        <f t="shared" si="2"/>
        <v>0</v>
      </c>
      <c r="K18" s="182">
        <f>'D. Bidder''s Staffing Rates'!N36</f>
        <v>0</v>
      </c>
      <c r="L18" s="193">
        <v>1621</v>
      </c>
      <c r="M18" s="178">
        <f t="shared" si="3"/>
        <v>0</v>
      </c>
      <c r="N18" s="182">
        <f>'D. Bidder''s Staffing Rates'!Q36</f>
        <v>0</v>
      </c>
      <c r="O18" s="193">
        <v>1297</v>
      </c>
      <c r="P18" s="178">
        <f t="shared" si="4"/>
        <v>0</v>
      </c>
      <c r="Q18" s="182">
        <f>'D. Bidder''s Staffing Rates'!T36</f>
        <v>0</v>
      </c>
      <c r="R18" s="193">
        <v>1081</v>
      </c>
      <c r="S18" s="177">
        <f t="shared" si="5"/>
        <v>0</v>
      </c>
    </row>
    <row r="19" spans="1:19" s="13" customFormat="1" x14ac:dyDescent="0.3">
      <c r="A19" s="164" t="s">
        <v>38</v>
      </c>
      <c r="B19" s="214">
        <f>'D. Bidder''s Staffing Rates'!E37</f>
        <v>0</v>
      </c>
      <c r="C19" s="193">
        <v>1513</v>
      </c>
      <c r="D19" s="175">
        <f t="shared" si="0"/>
        <v>0</v>
      </c>
      <c r="E19" s="182">
        <f>'D. Bidder''s Staffing Rates'!H37</f>
        <v>0</v>
      </c>
      <c r="F19" s="193">
        <v>2162</v>
      </c>
      <c r="G19" s="178">
        <f t="shared" si="1"/>
        <v>0</v>
      </c>
      <c r="H19" s="182">
        <f>'D. Bidder''s Staffing Rates'!K37</f>
        <v>0</v>
      </c>
      <c r="I19" s="193">
        <v>1891</v>
      </c>
      <c r="J19" s="178">
        <f t="shared" si="2"/>
        <v>0</v>
      </c>
      <c r="K19" s="182">
        <f>'D. Bidder''s Staffing Rates'!N37</f>
        <v>0</v>
      </c>
      <c r="L19" s="193">
        <v>1621</v>
      </c>
      <c r="M19" s="178">
        <f t="shared" si="3"/>
        <v>0</v>
      </c>
      <c r="N19" s="182">
        <f>'D. Bidder''s Staffing Rates'!Q37</f>
        <v>0</v>
      </c>
      <c r="O19" s="193">
        <v>1297</v>
      </c>
      <c r="P19" s="178">
        <f t="shared" si="4"/>
        <v>0</v>
      </c>
      <c r="Q19" s="182">
        <f>'D. Bidder''s Staffing Rates'!T37</f>
        <v>0</v>
      </c>
      <c r="R19" s="193">
        <v>1081</v>
      </c>
      <c r="S19" s="177">
        <f t="shared" si="5"/>
        <v>0</v>
      </c>
    </row>
    <row r="20" spans="1:19" s="13" customFormat="1" x14ac:dyDescent="0.3">
      <c r="A20" s="164" t="s">
        <v>74</v>
      </c>
      <c r="B20" s="214">
        <f>'D. Bidder''s Staffing Rates'!E38</f>
        <v>0</v>
      </c>
      <c r="C20" s="193">
        <v>1513</v>
      </c>
      <c r="D20" s="175">
        <f t="shared" si="0"/>
        <v>0</v>
      </c>
      <c r="E20" s="182">
        <f>'D. Bidder''s Staffing Rates'!H38</f>
        <v>0</v>
      </c>
      <c r="F20" s="193">
        <v>2162</v>
      </c>
      <c r="G20" s="178">
        <f t="shared" si="1"/>
        <v>0</v>
      </c>
      <c r="H20" s="182">
        <f>'D. Bidder''s Staffing Rates'!K38</f>
        <v>0</v>
      </c>
      <c r="I20" s="193">
        <v>1891</v>
      </c>
      <c r="J20" s="178">
        <f t="shared" si="2"/>
        <v>0</v>
      </c>
      <c r="K20" s="182">
        <f>'D. Bidder''s Staffing Rates'!N38</f>
        <v>0</v>
      </c>
      <c r="L20" s="193">
        <v>1621</v>
      </c>
      <c r="M20" s="178">
        <f t="shared" si="3"/>
        <v>0</v>
      </c>
      <c r="N20" s="182">
        <f>'D. Bidder''s Staffing Rates'!Q38</f>
        <v>0</v>
      </c>
      <c r="O20" s="193">
        <v>1297</v>
      </c>
      <c r="P20" s="178">
        <f t="shared" si="4"/>
        <v>0</v>
      </c>
      <c r="Q20" s="182">
        <f>'D. Bidder''s Staffing Rates'!T38</f>
        <v>0</v>
      </c>
      <c r="R20" s="193">
        <v>1081</v>
      </c>
      <c r="S20" s="177">
        <f t="shared" si="5"/>
        <v>0</v>
      </c>
    </row>
    <row r="21" spans="1:19" s="53" customFormat="1" x14ac:dyDescent="0.3">
      <c r="A21" s="164" t="s">
        <v>75</v>
      </c>
      <c r="B21" s="214">
        <f>'D. Bidder''s Staffing Rates'!E39</f>
        <v>0</v>
      </c>
      <c r="C21" s="193">
        <v>1513</v>
      </c>
      <c r="D21" s="175">
        <f t="shared" si="0"/>
        <v>0</v>
      </c>
      <c r="E21" s="182">
        <f>'D. Bidder''s Staffing Rates'!H39</f>
        <v>0</v>
      </c>
      <c r="F21" s="193">
        <v>2162</v>
      </c>
      <c r="G21" s="178">
        <f t="shared" si="1"/>
        <v>0</v>
      </c>
      <c r="H21" s="182">
        <f>'D. Bidder''s Staffing Rates'!K39</f>
        <v>0</v>
      </c>
      <c r="I21" s="193">
        <v>1891</v>
      </c>
      <c r="J21" s="178">
        <f t="shared" si="2"/>
        <v>0</v>
      </c>
      <c r="K21" s="182">
        <f>'D. Bidder''s Staffing Rates'!N39</f>
        <v>0</v>
      </c>
      <c r="L21" s="193">
        <v>1621</v>
      </c>
      <c r="M21" s="178">
        <f t="shared" si="3"/>
        <v>0</v>
      </c>
      <c r="N21" s="182">
        <f>'D. Bidder''s Staffing Rates'!Q39</f>
        <v>0</v>
      </c>
      <c r="O21" s="193">
        <v>1297</v>
      </c>
      <c r="P21" s="178">
        <f t="shared" si="4"/>
        <v>0</v>
      </c>
      <c r="Q21" s="182">
        <f>'D. Bidder''s Staffing Rates'!T39</f>
        <v>0</v>
      </c>
      <c r="R21" s="193">
        <v>1081</v>
      </c>
      <c r="S21" s="177">
        <f t="shared" si="5"/>
        <v>0</v>
      </c>
    </row>
    <row r="22" spans="1:19" s="53" customFormat="1" x14ac:dyDescent="0.3">
      <c r="A22" s="164" t="s">
        <v>76</v>
      </c>
      <c r="B22" s="214">
        <f>'D. Bidder''s Staffing Rates'!E40</f>
        <v>0</v>
      </c>
      <c r="C22" s="193">
        <v>1513</v>
      </c>
      <c r="D22" s="175">
        <f t="shared" si="0"/>
        <v>0</v>
      </c>
      <c r="E22" s="182">
        <f>'D. Bidder''s Staffing Rates'!H40</f>
        <v>0</v>
      </c>
      <c r="F22" s="193">
        <v>2162</v>
      </c>
      <c r="G22" s="178">
        <f t="shared" si="1"/>
        <v>0</v>
      </c>
      <c r="H22" s="182">
        <f>'D. Bidder''s Staffing Rates'!K40</f>
        <v>0</v>
      </c>
      <c r="I22" s="193">
        <v>1891</v>
      </c>
      <c r="J22" s="178">
        <f t="shared" si="2"/>
        <v>0</v>
      </c>
      <c r="K22" s="182">
        <f>'D. Bidder''s Staffing Rates'!N40</f>
        <v>0</v>
      </c>
      <c r="L22" s="193">
        <v>1621</v>
      </c>
      <c r="M22" s="178">
        <f t="shared" si="3"/>
        <v>0</v>
      </c>
      <c r="N22" s="182">
        <f>'D. Bidder''s Staffing Rates'!Q40</f>
        <v>0</v>
      </c>
      <c r="O22" s="193">
        <v>1297</v>
      </c>
      <c r="P22" s="178">
        <f t="shared" si="4"/>
        <v>0</v>
      </c>
      <c r="Q22" s="182">
        <f>'D. Bidder''s Staffing Rates'!T40</f>
        <v>0</v>
      </c>
      <c r="R22" s="193">
        <v>1081</v>
      </c>
      <c r="S22" s="177">
        <f t="shared" si="5"/>
        <v>0</v>
      </c>
    </row>
    <row r="23" spans="1:19" s="53" customFormat="1" x14ac:dyDescent="0.3">
      <c r="A23" s="164" t="s">
        <v>77</v>
      </c>
      <c r="B23" s="214">
        <f>'D. Bidder''s Staffing Rates'!E41</f>
        <v>0</v>
      </c>
      <c r="C23" s="193">
        <v>1513</v>
      </c>
      <c r="D23" s="175">
        <f t="shared" si="0"/>
        <v>0</v>
      </c>
      <c r="E23" s="182">
        <f>'D. Bidder''s Staffing Rates'!H41</f>
        <v>0</v>
      </c>
      <c r="F23" s="193">
        <v>2162</v>
      </c>
      <c r="G23" s="178">
        <f t="shared" si="1"/>
        <v>0</v>
      </c>
      <c r="H23" s="182">
        <f>'D. Bidder''s Staffing Rates'!K41</f>
        <v>0</v>
      </c>
      <c r="I23" s="193">
        <v>1891</v>
      </c>
      <c r="J23" s="178">
        <f t="shared" si="2"/>
        <v>0</v>
      </c>
      <c r="K23" s="182">
        <f>'D. Bidder''s Staffing Rates'!N41</f>
        <v>0</v>
      </c>
      <c r="L23" s="193">
        <v>1621</v>
      </c>
      <c r="M23" s="178">
        <f t="shared" si="3"/>
        <v>0</v>
      </c>
      <c r="N23" s="182">
        <f>'D. Bidder''s Staffing Rates'!Q41</f>
        <v>0</v>
      </c>
      <c r="O23" s="193">
        <v>1297</v>
      </c>
      <c r="P23" s="178">
        <f t="shared" si="4"/>
        <v>0</v>
      </c>
      <c r="Q23" s="182">
        <f>'D. Bidder''s Staffing Rates'!T41</f>
        <v>0</v>
      </c>
      <c r="R23" s="193">
        <v>1081</v>
      </c>
      <c r="S23" s="177">
        <f t="shared" si="5"/>
        <v>0</v>
      </c>
    </row>
    <row r="24" spans="1:19" s="53" customFormat="1" x14ac:dyDescent="0.3">
      <c r="A24" s="164" t="s">
        <v>78</v>
      </c>
      <c r="B24" s="214">
        <f>'D. Bidder''s Staffing Rates'!E42</f>
        <v>0</v>
      </c>
      <c r="C24" s="193">
        <v>1513</v>
      </c>
      <c r="D24" s="175">
        <f t="shared" si="0"/>
        <v>0</v>
      </c>
      <c r="E24" s="182">
        <f>'D. Bidder''s Staffing Rates'!H42</f>
        <v>0</v>
      </c>
      <c r="F24" s="193">
        <v>2162</v>
      </c>
      <c r="G24" s="178">
        <f t="shared" si="1"/>
        <v>0</v>
      </c>
      <c r="H24" s="182">
        <f>'D. Bidder''s Staffing Rates'!K42</f>
        <v>0</v>
      </c>
      <c r="I24" s="193">
        <v>1891</v>
      </c>
      <c r="J24" s="178">
        <f t="shared" si="2"/>
        <v>0</v>
      </c>
      <c r="K24" s="182">
        <f>'D. Bidder''s Staffing Rates'!N42</f>
        <v>0</v>
      </c>
      <c r="L24" s="193">
        <v>1621</v>
      </c>
      <c r="M24" s="178">
        <f t="shared" si="3"/>
        <v>0</v>
      </c>
      <c r="N24" s="182">
        <f>'D. Bidder''s Staffing Rates'!Q42</f>
        <v>0</v>
      </c>
      <c r="O24" s="193">
        <v>1297</v>
      </c>
      <c r="P24" s="178">
        <f t="shared" si="4"/>
        <v>0</v>
      </c>
      <c r="Q24" s="182">
        <f>'D. Bidder''s Staffing Rates'!T42</f>
        <v>0</v>
      </c>
      <c r="R24" s="193">
        <v>1081</v>
      </c>
      <c r="S24" s="177">
        <f t="shared" si="5"/>
        <v>0</v>
      </c>
    </row>
    <row r="25" spans="1:19" s="13" customFormat="1" x14ac:dyDescent="0.3">
      <c r="A25" s="164" t="s">
        <v>39</v>
      </c>
      <c r="B25" s="214">
        <f>'D. Bidder''s Staffing Rates'!E43</f>
        <v>0</v>
      </c>
      <c r="C25" s="193">
        <v>1513</v>
      </c>
      <c r="D25" s="175">
        <f t="shared" si="0"/>
        <v>0</v>
      </c>
      <c r="E25" s="182">
        <f>'D. Bidder''s Staffing Rates'!H43</f>
        <v>0</v>
      </c>
      <c r="F25" s="193">
        <v>2162</v>
      </c>
      <c r="G25" s="178">
        <f t="shared" si="1"/>
        <v>0</v>
      </c>
      <c r="H25" s="182">
        <f>'D. Bidder''s Staffing Rates'!K43</f>
        <v>0</v>
      </c>
      <c r="I25" s="193">
        <v>1891</v>
      </c>
      <c r="J25" s="178">
        <f t="shared" si="2"/>
        <v>0</v>
      </c>
      <c r="K25" s="182">
        <f>'D. Bidder''s Staffing Rates'!N43</f>
        <v>0</v>
      </c>
      <c r="L25" s="193">
        <v>1621</v>
      </c>
      <c r="M25" s="178">
        <f t="shared" si="3"/>
        <v>0</v>
      </c>
      <c r="N25" s="182">
        <f>'D. Bidder''s Staffing Rates'!Q43</f>
        <v>0</v>
      </c>
      <c r="O25" s="193">
        <v>1297</v>
      </c>
      <c r="P25" s="178">
        <f t="shared" si="4"/>
        <v>0</v>
      </c>
      <c r="Q25" s="182">
        <f>'D. Bidder''s Staffing Rates'!T43</f>
        <v>0</v>
      </c>
      <c r="R25" s="193">
        <v>1081</v>
      </c>
      <c r="S25" s="177">
        <f t="shared" si="5"/>
        <v>0</v>
      </c>
    </row>
    <row r="26" spans="1:19" s="13" customFormat="1" x14ac:dyDescent="0.3">
      <c r="A26" s="164" t="s">
        <v>40</v>
      </c>
      <c r="B26" s="214">
        <f>'D. Bidder''s Staffing Rates'!E44</f>
        <v>0</v>
      </c>
      <c r="C26" s="193">
        <v>1513</v>
      </c>
      <c r="D26" s="175">
        <f t="shared" si="0"/>
        <v>0</v>
      </c>
      <c r="E26" s="182">
        <f>'D. Bidder''s Staffing Rates'!H44</f>
        <v>0</v>
      </c>
      <c r="F26" s="193">
        <v>2162</v>
      </c>
      <c r="G26" s="178">
        <f t="shared" si="1"/>
        <v>0</v>
      </c>
      <c r="H26" s="182">
        <f>'D. Bidder''s Staffing Rates'!K44</f>
        <v>0</v>
      </c>
      <c r="I26" s="193">
        <v>1891</v>
      </c>
      <c r="J26" s="178">
        <f t="shared" si="2"/>
        <v>0</v>
      </c>
      <c r="K26" s="182">
        <f>'D. Bidder''s Staffing Rates'!N44</f>
        <v>0</v>
      </c>
      <c r="L26" s="193">
        <v>1621</v>
      </c>
      <c r="M26" s="178">
        <f t="shared" si="3"/>
        <v>0</v>
      </c>
      <c r="N26" s="182">
        <f>'D. Bidder''s Staffing Rates'!Q44</f>
        <v>0</v>
      </c>
      <c r="O26" s="193">
        <v>1297</v>
      </c>
      <c r="P26" s="178">
        <f t="shared" si="4"/>
        <v>0</v>
      </c>
      <c r="Q26" s="182">
        <f>'D. Bidder''s Staffing Rates'!T44</f>
        <v>0</v>
      </c>
      <c r="R26" s="193">
        <v>1081</v>
      </c>
      <c r="S26" s="177">
        <f t="shared" si="5"/>
        <v>0</v>
      </c>
    </row>
    <row r="27" spans="1:19" s="13" customFormat="1" x14ac:dyDescent="0.3">
      <c r="A27" s="164" t="s">
        <v>41</v>
      </c>
      <c r="B27" s="214">
        <f>'D. Bidder''s Staffing Rates'!E45</f>
        <v>0</v>
      </c>
      <c r="C27" s="193">
        <v>1513</v>
      </c>
      <c r="D27" s="175">
        <f t="shared" si="0"/>
        <v>0</v>
      </c>
      <c r="E27" s="182">
        <f>'D. Bidder''s Staffing Rates'!H45</f>
        <v>0</v>
      </c>
      <c r="F27" s="193">
        <v>2162</v>
      </c>
      <c r="G27" s="178">
        <f t="shared" si="1"/>
        <v>0</v>
      </c>
      <c r="H27" s="182">
        <f>'D. Bidder''s Staffing Rates'!K45</f>
        <v>0</v>
      </c>
      <c r="I27" s="193">
        <v>1891</v>
      </c>
      <c r="J27" s="178">
        <f t="shared" si="2"/>
        <v>0</v>
      </c>
      <c r="K27" s="182">
        <f>'D. Bidder''s Staffing Rates'!N45</f>
        <v>0</v>
      </c>
      <c r="L27" s="193">
        <v>1621</v>
      </c>
      <c r="M27" s="178">
        <f t="shared" si="3"/>
        <v>0</v>
      </c>
      <c r="N27" s="182">
        <f>'D. Bidder''s Staffing Rates'!Q45</f>
        <v>0</v>
      </c>
      <c r="O27" s="193">
        <v>1297</v>
      </c>
      <c r="P27" s="178">
        <f t="shared" si="4"/>
        <v>0</v>
      </c>
      <c r="Q27" s="182">
        <f>'D. Bidder''s Staffing Rates'!T45</f>
        <v>0</v>
      </c>
      <c r="R27" s="193">
        <v>1081</v>
      </c>
      <c r="S27" s="177">
        <f t="shared" si="5"/>
        <v>0</v>
      </c>
    </row>
    <row r="28" spans="1:19" s="13" customFormat="1" x14ac:dyDescent="0.3">
      <c r="A28" s="164" t="s">
        <v>42</v>
      </c>
      <c r="B28" s="214">
        <f>'D. Bidder''s Staffing Rates'!E46</f>
        <v>0</v>
      </c>
      <c r="C28" s="193">
        <v>1513</v>
      </c>
      <c r="D28" s="175">
        <f t="shared" si="0"/>
        <v>0</v>
      </c>
      <c r="E28" s="182">
        <f>'D. Bidder''s Staffing Rates'!H46</f>
        <v>0</v>
      </c>
      <c r="F28" s="193">
        <v>2162</v>
      </c>
      <c r="G28" s="178">
        <f t="shared" si="1"/>
        <v>0</v>
      </c>
      <c r="H28" s="182">
        <f>'D. Bidder''s Staffing Rates'!K46</f>
        <v>0</v>
      </c>
      <c r="I28" s="193">
        <v>1891</v>
      </c>
      <c r="J28" s="178">
        <f t="shared" si="2"/>
        <v>0</v>
      </c>
      <c r="K28" s="182">
        <f>'D. Bidder''s Staffing Rates'!N46</f>
        <v>0</v>
      </c>
      <c r="L28" s="193">
        <v>1621</v>
      </c>
      <c r="M28" s="178">
        <f t="shared" si="3"/>
        <v>0</v>
      </c>
      <c r="N28" s="182">
        <f>'D. Bidder''s Staffing Rates'!Q46</f>
        <v>0</v>
      </c>
      <c r="O28" s="193">
        <v>1297</v>
      </c>
      <c r="P28" s="178">
        <f t="shared" si="4"/>
        <v>0</v>
      </c>
      <c r="Q28" s="182">
        <f>'D. Bidder''s Staffing Rates'!T46</f>
        <v>0</v>
      </c>
      <c r="R28" s="193">
        <v>1081</v>
      </c>
      <c r="S28" s="177">
        <f t="shared" si="5"/>
        <v>0</v>
      </c>
    </row>
    <row r="29" spans="1:19" s="13" customFormat="1" x14ac:dyDescent="0.3">
      <c r="A29" s="164" t="s">
        <v>43</v>
      </c>
      <c r="B29" s="214">
        <f>'D. Bidder''s Staffing Rates'!E47</f>
        <v>0</v>
      </c>
      <c r="C29" s="193">
        <v>1513</v>
      </c>
      <c r="D29" s="175">
        <f t="shared" si="0"/>
        <v>0</v>
      </c>
      <c r="E29" s="182">
        <f>'D. Bidder''s Staffing Rates'!H47</f>
        <v>0</v>
      </c>
      <c r="F29" s="193">
        <v>2162</v>
      </c>
      <c r="G29" s="178">
        <f t="shared" si="1"/>
        <v>0</v>
      </c>
      <c r="H29" s="182">
        <f>'D. Bidder''s Staffing Rates'!K47</f>
        <v>0</v>
      </c>
      <c r="I29" s="193">
        <v>1891</v>
      </c>
      <c r="J29" s="178">
        <f t="shared" si="2"/>
        <v>0</v>
      </c>
      <c r="K29" s="182">
        <f>'D. Bidder''s Staffing Rates'!N47</f>
        <v>0</v>
      </c>
      <c r="L29" s="193">
        <v>1621</v>
      </c>
      <c r="M29" s="178">
        <f t="shared" si="3"/>
        <v>0</v>
      </c>
      <c r="N29" s="182">
        <f>'D. Bidder''s Staffing Rates'!Q47</f>
        <v>0</v>
      </c>
      <c r="O29" s="193">
        <v>1297</v>
      </c>
      <c r="P29" s="178">
        <f t="shared" si="4"/>
        <v>0</v>
      </c>
      <c r="Q29" s="182">
        <f>'D. Bidder''s Staffing Rates'!T47</f>
        <v>0</v>
      </c>
      <c r="R29" s="193">
        <v>1081</v>
      </c>
      <c r="S29" s="177">
        <f t="shared" si="5"/>
        <v>0</v>
      </c>
    </row>
    <row r="30" spans="1:19" s="13" customFormat="1" x14ac:dyDescent="0.3">
      <c r="A30" s="164" t="s">
        <v>44</v>
      </c>
      <c r="B30" s="214">
        <f>'D. Bidder''s Staffing Rates'!E48</f>
        <v>0</v>
      </c>
      <c r="C30" s="193">
        <v>1513</v>
      </c>
      <c r="D30" s="175">
        <f t="shared" si="0"/>
        <v>0</v>
      </c>
      <c r="E30" s="182">
        <f>'D. Bidder''s Staffing Rates'!H48</f>
        <v>0</v>
      </c>
      <c r="F30" s="193">
        <v>2162</v>
      </c>
      <c r="G30" s="178">
        <f t="shared" si="1"/>
        <v>0</v>
      </c>
      <c r="H30" s="182">
        <f>'D. Bidder''s Staffing Rates'!K48</f>
        <v>0</v>
      </c>
      <c r="I30" s="193">
        <v>1891</v>
      </c>
      <c r="J30" s="178">
        <f t="shared" si="2"/>
        <v>0</v>
      </c>
      <c r="K30" s="182">
        <f>'D. Bidder''s Staffing Rates'!N48</f>
        <v>0</v>
      </c>
      <c r="L30" s="193">
        <v>1621</v>
      </c>
      <c r="M30" s="178">
        <f t="shared" si="3"/>
        <v>0</v>
      </c>
      <c r="N30" s="182">
        <f>'D. Bidder''s Staffing Rates'!Q48</f>
        <v>0</v>
      </c>
      <c r="O30" s="193">
        <v>1297</v>
      </c>
      <c r="P30" s="178">
        <f t="shared" si="4"/>
        <v>0</v>
      </c>
      <c r="Q30" s="182">
        <f>'D. Bidder''s Staffing Rates'!T48</f>
        <v>0</v>
      </c>
      <c r="R30" s="193">
        <v>1081</v>
      </c>
      <c r="S30" s="177">
        <f t="shared" si="5"/>
        <v>0</v>
      </c>
    </row>
    <row r="31" spans="1:19" s="13" customFormat="1" x14ac:dyDescent="0.3">
      <c r="A31" s="164" t="s">
        <v>45</v>
      </c>
      <c r="B31" s="214">
        <f>'D. Bidder''s Staffing Rates'!E49</f>
        <v>0</v>
      </c>
      <c r="C31" s="193">
        <v>1513</v>
      </c>
      <c r="D31" s="175">
        <f t="shared" si="0"/>
        <v>0</v>
      </c>
      <c r="E31" s="182">
        <f>'D. Bidder''s Staffing Rates'!H49</f>
        <v>0</v>
      </c>
      <c r="F31" s="193">
        <v>2162</v>
      </c>
      <c r="G31" s="178">
        <f t="shared" si="1"/>
        <v>0</v>
      </c>
      <c r="H31" s="182">
        <f>'D. Bidder''s Staffing Rates'!K49</f>
        <v>0</v>
      </c>
      <c r="I31" s="193">
        <v>1891</v>
      </c>
      <c r="J31" s="178">
        <f t="shared" si="2"/>
        <v>0</v>
      </c>
      <c r="K31" s="182">
        <f>'D. Bidder''s Staffing Rates'!N49</f>
        <v>0</v>
      </c>
      <c r="L31" s="193">
        <v>1621</v>
      </c>
      <c r="M31" s="178">
        <f t="shared" si="3"/>
        <v>0</v>
      </c>
      <c r="N31" s="182">
        <f>'D. Bidder''s Staffing Rates'!Q49</f>
        <v>0</v>
      </c>
      <c r="O31" s="193">
        <v>1297</v>
      </c>
      <c r="P31" s="178">
        <f t="shared" si="4"/>
        <v>0</v>
      </c>
      <c r="Q31" s="182">
        <f>'D. Bidder''s Staffing Rates'!T49</f>
        <v>0</v>
      </c>
      <c r="R31" s="193">
        <v>1081</v>
      </c>
      <c r="S31" s="177">
        <f t="shared" si="5"/>
        <v>0</v>
      </c>
    </row>
    <row r="32" spans="1:19" s="13" customFormat="1" x14ac:dyDescent="0.3">
      <c r="A32" s="164" t="s">
        <v>23</v>
      </c>
      <c r="B32" s="214">
        <f>'D. Bidder''s Staffing Rates'!E50</f>
        <v>0</v>
      </c>
      <c r="C32" s="193">
        <v>1513</v>
      </c>
      <c r="D32" s="175">
        <f t="shared" si="0"/>
        <v>0</v>
      </c>
      <c r="E32" s="182">
        <f>'D. Bidder''s Staffing Rates'!H50</f>
        <v>0</v>
      </c>
      <c r="F32" s="193">
        <v>2162</v>
      </c>
      <c r="G32" s="178">
        <f t="shared" si="1"/>
        <v>0</v>
      </c>
      <c r="H32" s="182">
        <f>'D. Bidder''s Staffing Rates'!K50</f>
        <v>0</v>
      </c>
      <c r="I32" s="193">
        <v>1891</v>
      </c>
      <c r="J32" s="178">
        <f t="shared" si="2"/>
        <v>0</v>
      </c>
      <c r="K32" s="182">
        <f>'D. Bidder''s Staffing Rates'!N50</f>
        <v>0</v>
      </c>
      <c r="L32" s="193">
        <v>1621</v>
      </c>
      <c r="M32" s="178">
        <f t="shared" si="3"/>
        <v>0</v>
      </c>
      <c r="N32" s="182">
        <f>'D. Bidder''s Staffing Rates'!Q50</f>
        <v>0</v>
      </c>
      <c r="O32" s="193">
        <v>1297</v>
      </c>
      <c r="P32" s="178">
        <f t="shared" si="4"/>
        <v>0</v>
      </c>
      <c r="Q32" s="182">
        <f>'D. Bidder''s Staffing Rates'!T50</f>
        <v>0</v>
      </c>
      <c r="R32" s="193">
        <v>1081</v>
      </c>
      <c r="S32" s="177">
        <f t="shared" si="5"/>
        <v>0</v>
      </c>
    </row>
    <row r="33" spans="1:19" s="13" customFormat="1" x14ac:dyDescent="0.3">
      <c r="A33" s="164" t="s">
        <v>62</v>
      </c>
      <c r="B33" s="214">
        <f>'D. Bidder''s Staffing Rates'!E51</f>
        <v>0</v>
      </c>
      <c r="C33" s="193">
        <v>1513</v>
      </c>
      <c r="D33" s="175">
        <f t="shared" si="0"/>
        <v>0</v>
      </c>
      <c r="E33" s="182">
        <f>'D. Bidder''s Staffing Rates'!H51</f>
        <v>0</v>
      </c>
      <c r="F33" s="193">
        <v>2162</v>
      </c>
      <c r="G33" s="178">
        <f t="shared" si="1"/>
        <v>0</v>
      </c>
      <c r="H33" s="182">
        <f>'D. Bidder''s Staffing Rates'!K51</f>
        <v>0</v>
      </c>
      <c r="I33" s="193">
        <v>1891</v>
      </c>
      <c r="J33" s="178">
        <f t="shared" si="2"/>
        <v>0</v>
      </c>
      <c r="K33" s="182">
        <f>'D. Bidder''s Staffing Rates'!N51</f>
        <v>0</v>
      </c>
      <c r="L33" s="193">
        <v>1621</v>
      </c>
      <c r="M33" s="178">
        <f t="shared" si="3"/>
        <v>0</v>
      </c>
      <c r="N33" s="182">
        <f>'D. Bidder''s Staffing Rates'!Q51</f>
        <v>0</v>
      </c>
      <c r="O33" s="193">
        <v>1297</v>
      </c>
      <c r="P33" s="178">
        <f t="shared" si="4"/>
        <v>0</v>
      </c>
      <c r="Q33" s="182">
        <f>'D. Bidder''s Staffing Rates'!T51</f>
        <v>0</v>
      </c>
      <c r="R33" s="193">
        <v>1081</v>
      </c>
      <c r="S33" s="177">
        <f t="shared" si="5"/>
        <v>0</v>
      </c>
    </row>
    <row r="34" spans="1:19" s="13" customFormat="1" x14ac:dyDescent="0.3">
      <c r="A34" s="164" t="s">
        <v>46</v>
      </c>
      <c r="B34" s="214">
        <f>'D. Bidder''s Staffing Rates'!E52</f>
        <v>0</v>
      </c>
      <c r="C34" s="193">
        <v>1513</v>
      </c>
      <c r="D34" s="175">
        <f t="shared" si="0"/>
        <v>0</v>
      </c>
      <c r="E34" s="182">
        <f>'D. Bidder''s Staffing Rates'!H52</f>
        <v>0</v>
      </c>
      <c r="F34" s="193">
        <v>2162</v>
      </c>
      <c r="G34" s="178">
        <f t="shared" si="1"/>
        <v>0</v>
      </c>
      <c r="H34" s="182">
        <f>'D. Bidder''s Staffing Rates'!K52</f>
        <v>0</v>
      </c>
      <c r="I34" s="193">
        <v>1891</v>
      </c>
      <c r="J34" s="178">
        <f t="shared" si="2"/>
        <v>0</v>
      </c>
      <c r="K34" s="182">
        <f>'D. Bidder''s Staffing Rates'!N52</f>
        <v>0</v>
      </c>
      <c r="L34" s="193">
        <v>1621</v>
      </c>
      <c r="M34" s="178">
        <f t="shared" si="3"/>
        <v>0</v>
      </c>
      <c r="N34" s="182">
        <f>'D. Bidder''s Staffing Rates'!Q52</f>
        <v>0</v>
      </c>
      <c r="O34" s="193">
        <v>1297</v>
      </c>
      <c r="P34" s="178">
        <f t="shared" si="4"/>
        <v>0</v>
      </c>
      <c r="Q34" s="182">
        <f>'D. Bidder''s Staffing Rates'!T52</f>
        <v>0</v>
      </c>
      <c r="R34" s="193">
        <v>1081</v>
      </c>
      <c r="S34" s="177">
        <f t="shared" si="5"/>
        <v>0</v>
      </c>
    </row>
    <row r="35" spans="1:19" s="13" customFormat="1" x14ac:dyDescent="0.3">
      <c r="A35" s="164" t="s">
        <v>47</v>
      </c>
      <c r="B35" s="214">
        <f>'D. Bidder''s Staffing Rates'!E53</f>
        <v>0</v>
      </c>
      <c r="C35" s="193">
        <v>1513</v>
      </c>
      <c r="D35" s="175">
        <f t="shared" si="0"/>
        <v>0</v>
      </c>
      <c r="E35" s="182">
        <f>'D. Bidder''s Staffing Rates'!H53</f>
        <v>0</v>
      </c>
      <c r="F35" s="193">
        <v>2162</v>
      </c>
      <c r="G35" s="178">
        <f t="shared" si="1"/>
        <v>0</v>
      </c>
      <c r="H35" s="182">
        <f>'D. Bidder''s Staffing Rates'!K53</f>
        <v>0</v>
      </c>
      <c r="I35" s="193">
        <v>1891</v>
      </c>
      <c r="J35" s="178">
        <f t="shared" si="2"/>
        <v>0</v>
      </c>
      <c r="K35" s="182">
        <f>'D. Bidder''s Staffing Rates'!N53</f>
        <v>0</v>
      </c>
      <c r="L35" s="193">
        <v>1621</v>
      </c>
      <c r="M35" s="178">
        <f t="shared" si="3"/>
        <v>0</v>
      </c>
      <c r="N35" s="182">
        <f>'D. Bidder''s Staffing Rates'!Q53</f>
        <v>0</v>
      </c>
      <c r="O35" s="193">
        <v>1297</v>
      </c>
      <c r="P35" s="178">
        <f t="shared" si="4"/>
        <v>0</v>
      </c>
      <c r="Q35" s="182">
        <f>'D. Bidder''s Staffing Rates'!T53</f>
        <v>0</v>
      </c>
      <c r="R35" s="193">
        <v>1081</v>
      </c>
      <c r="S35" s="177">
        <f t="shared" si="5"/>
        <v>0</v>
      </c>
    </row>
    <row r="36" spans="1:19" s="13" customFormat="1" x14ac:dyDescent="0.3">
      <c r="A36" s="164" t="s">
        <v>61</v>
      </c>
      <c r="B36" s="214">
        <f>'D. Bidder''s Staffing Rates'!E54</f>
        <v>0</v>
      </c>
      <c r="C36" s="193">
        <v>1513</v>
      </c>
      <c r="D36" s="175">
        <f t="shared" si="0"/>
        <v>0</v>
      </c>
      <c r="E36" s="182">
        <f>'D. Bidder''s Staffing Rates'!H54</f>
        <v>0</v>
      </c>
      <c r="F36" s="193">
        <v>2162</v>
      </c>
      <c r="G36" s="178">
        <f t="shared" si="1"/>
        <v>0</v>
      </c>
      <c r="H36" s="182">
        <f>'D. Bidder''s Staffing Rates'!K54</f>
        <v>0</v>
      </c>
      <c r="I36" s="193">
        <v>1891</v>
      </c>
      <c r="J36" s="178">
        <f t="shared" si="2"/>
        <v>0</v>
      </c>
      <c r="K36" s="182">
        <f>'D. Bidder''s Staffing Rates'!N54</f>
        <v>0</v>
      </c>
      <c r="L36" s="193">
        <v>1621</v>
      </c>
      <c r="M36" s="178">
        <f t="shared" si="3"/>
        <v>0</v>
      </c>
      <c r="N36" s="182">
        <f>'D. Bidder''s Staffing Rates'!Q54</f>
        <v>0</v>
      </c>
      <c r="O36" s="193">
        <v>1297</v>
      </c>
      <c r="P36" s="178">
        <f t="shared" si="4"/>
        <v>0</v>
      </c>
      <c r="Q36" s="182">
        <f>'D. Bidder''s Staffing Rates'!T54</f>
        <v>0</v>
      </c>
      <c r="R36" s="193">
        <v>1081</v>
      </c>
      <c r="S36" s="177">
        <f t="shared" si="5"/>
        <v>0</v>
      </c>
    </row>
    <row r="37" spans="1:19" s="13" customFormat="1" x14ac:dyDescent="0.3">
      <c r="A37" s="164" t="s">
        <v>48</v>
      </c>
      <c r="B37" s="214">
        <f>'D. Bidder''s Staffing Rates'!E55</f>
        <v>0</v>
      </c>
      <c r="C37" s="193">
        <v>1513</v>
      </c>
      <c r="D37" s="175">
        <f t="shared" si="0"/>
        <v>0</v>
      </c>
      <c r="E37" s="182">
        <f>'D. Bidder''s Staffing Rates'!H55</f>
        <v>0</v>
      </c>
      <c r="F37" s="193">
        <v>2162</v>
      </c>
      <c r="G37" s="178">
        <f t="shared" si="1"/>
        <v>0</v>
      </c>
      <c r="H37" s="182">
        <f>'D. Bidder''s Staffing Rates'!K55</f>
        <v>0</v>
      </c>
      <c r="I37" s="193">
        <v>1891</v>
      </c>
      <c r="J37" s="178">
        <f t="shared" si="2"/>
        <v>0</v>
      </c>
      <c r="K37" s="182">
        <f>'D. Bidder''s Staffing Rates'!N55</f>
        <v>0</v>
      </c>
      <c r="L37" s="193">
        <v>1621</v>
      </c>
      <c r="M37" s="178">
        <f t="shared" si="3"/>
        <v>0</v>
      </c>
      <c r="N37" s="182">
        <f>'D. Bidder''s Staffing Rates'!Q55</f>
        <v>0</v>
      </c>
      <c r="O37" s="193">
        <v>1297</v>
      </c>
      <c r="P37" s="178">
        <f t="shared" si="4"/>
        <v>0</v>
      </c>
      <c r="Q37" s="182">
        <f>'D. Bidder''s Staffing Rates'!T55</f>
        <v>0</v>
      </c>
      <c r="R37" s="193">
        <v>1081</v>
      </c>
      <c r="S37" s="177">
        <f t="shared" si="5"/>
        <v>0</v>
      </c>
    </row>
    <row r="38" spans="1:19" s="13" customFormat="1" x14ac:dyDescent="0.3">
      <c r="A38" s="164" t="s">
        <v>63</v>
      </c>
      <c r="B38" s="214">
        <f>'D. Bidder''s Staffing Rates'!E56</f>
        <v>0</v>
      </c>
      <c r="C38" s="193">
        <v>1513</v>
      </c>
      <c r="D38" s="175">
        <f t="shared" si="0"/>
        <v>0</v>
      </c>
      <c r="E38" s="182">
        <f>'D. Bidder''s Staffing Rates'!H56</f>
        <v>0</v>
      </c>
      <c r="F38" s="193">
        <v>2162</v>
      </c>
      <c r="G38" s="178">
        <f t="shared" si="1"/>
        <v>0</v>
      </c>
      <c r="H38" s="182">
        <f>'D. Bidder''s Staffing Rates'!K56</f>
        <v>0</v>
      </c>
      <c r="I38" s="193">
        <v>1891</v>
      </c>
      <c r="J38" s="178">
        <f t="shared" si="2"/>
        <v>0</v>
      </c>
      <c r="K38" s="182">
        <f>'D. Bidder''s Staffing Rates'!N56</f>
        <v>0</v>
      </c>
      <c r="L38" s="193">
        <v>1621</v>
      </c>
      <c r="M38" s="178">
        <f t="shared" si="3"/>
        <v>0</v>
      </c>
      <c r="N38" s="182">
        <f>'D. Bidder''s Staffing Rates'!Q56</f>
        <v>0</v>
      </c>
      <c r="O38" s="193">
        <v>1297</v>
      </c>
      <c r="P38" s="178">
        <f t="shared" si="4"/>
        <v>0</v>
      </c>
      <c r="Q38" s="182">
        <f>'D. Bidder''s Staffing Rates'!T56</f>
        <v>0</v>
      </c>
      <c r="R38" s="193">
        <v>1081</v>
      </c>
      <c r="S38" s="177">
        <f t="shared" si="5"/>
        <v>0</v>
      </c>
    </row>
    <row r="39" spans="1:19" s="13" customFormat="1" x14ac:dyDescent="0.3">
      <c r="A39" s="164" t="s">
        <v>64</v>
      </c>
      <c r="B39" s="214">
        <f>'D. Bidder''s Staffing Rates'!E57</f>
        <v>0</v>
      </c>
      <c r="C39" s="193">
        <v>1513</v>
      </c>
      <c r="D39" s="175">
        <f t="shared" si="0"/>
        <v>0</v>
      </c>
      <c r="E39" s="182">
        <f>'D. Bidder''s Staffing Rates'!H57</f>
        <v>0</v>
      </c>
      <c r="F39" s="193">
        <v>2162</v>
      </c>
      <c r="G39" s="178">
        <f t="shared" si="1"/>
        <v>0</v>
      </c>
      <c r="H39" s="182">
        <f>'D. Bidder''s Staffing Rates'!K57</f>
        <v>0</v>
      </c>
      <c r="I39" s="193">
        <v>1891</v>
      </c>
      <c r="J39" s="178">
        <f t="shared" si="2"/>
        <v>0</v>
      </c>
      <c r="K39" s="182">
        <f>'D. Bidder''s Staffing Rates'!N57</f>
        <v>0</v>
      </c>
      <c r="L39" s="193">
        <v>1621</v>
      </c>
      <c r="M39" s="178">
        <f t="shared" si="3"/>
        <v>0</v>
      </c>
      <c r="N39" s="182">
        <f>'D. Bidder''s Staffing Rates'!Q57</f>
        <v>0</v>
      </c>
      <c r="O39" s="193">
        <v>1297</v>
      </c>
      <c r="P39" s="178">
        <f t="shared" si="4"/>
        <v>0</v>
      </c>
      <c r="Q39" s="182">
        <f>'D. Bidder''s Staffing Rates'!T57</f>
        <v>0</v>
      </c>
      <c r="R39" s="193">
        <v>1081</v>
      </c>
      <c r="S39" s="177">
        <f t="shared" si="5"/>
        <v>0</v>
      </c>
    </row>
    <row r="40" spans="1:19" s="13" customFormat="1" x14ac:dyDescent="0.3">
      <c r="A40" s="164" t="s">
        <v>65</v>
      </c>
      <c r="B40" s="214">
        <f>'D. Bidder''s Staffing Rates'!E58</f>
        <v>0</v>
      </c>
      <c r="C40" s="193">
        <v>1513</v>
      </c>
      <c r="D40" s="175">
        <f t="shared" si="0"/>
        <v>0</v>
      </c>
      <c r="E40" s="182">
        <f>'D. Bidder''s Staffing Rates'!H58</f>
        <v>0</v>
      </c>
      <c r="F40" s="193">
        <v>2162</v>
      </c>
      <c r="G40" s="178">
        <f t="shared" si="1"/>
        <v>0</v>
      </c>
      <c r="H40" s="182">
        <f>'D. Bidder''s Staffing Rates'!K58</f>
        <v>0</v>
      </c>
      <c r="I40" s="193">
        <v>1891</v>
      </c>
      <c r="J40" s="178">
        <f t="shared" si="2"/>
        <v>0</v>
      </c>
      <c r="K40" s="182">
        <f>'D. Bidder''s Staffing Rates'!N58</f>
        <v>0</v>
      </c>
      <c r="L40" s="193">
        <v>1621</v>
      </c>
      <c r="M40" s="178">
        <f t="shared" si="3"/>
        <v>0</v>
      </c>
      <c r="N40" s="182">
        <f>'D. Bidder''s Staffing Rates'!Q58</f>
        <v>0</v>
      </c>
      <c r="O40" s="193">
        <v>1297</v>
      </c>
      <c r="P40" s="178">
        <f t="shared" si="4"/>
        <v>0</v>
      </c>
      <c r="Q40" s="182">
        <f>'D. Bidder''s Staffing Rates'!T58</f>
        <v>0</v>
      </c>
      <c r="R40" s="193">
        <v>1081</v>
      </c>
      <c r="S40" s="177">
        <f t="shared" si="5"/>
        <v>0</v>
      </c>
    </row>
    <row r="41" spans="1:19" s="117" customFormat="1" ht="14.4" customHeight="1" x14ac:dyDescent="0.3">
      <c r="A41" s="164" t="s">
        <v>134</v>
      </c>
      <c r="B41" s="214">
        <f>'D. Bidder''s Staffing Rates'!E59</f>
        <v>0</v>
      </c>
      <c r="C41" s="193">
        <v>1513</v>
      </c>
      <c r="D41" s="175">
        <f t="shared" si="0"/>
        <v>0</v>
      </c>
      <c r="E41" s="182">
        <f>'D. Bidder''s Staffing Rates'!H59</f>
        <v>0</v>
      </c>
      <c r="F41" s="193">
        <v>2162</v>
      </c>
      <c r="G41" s="178">
        <f t="shared" si="1"/>
        <v>0</v>
      </c>
      <c r="H41" s="182">
        <f>'D. Bidder''s Staffing Rates'!K59</f>
        <v>0</v>
      </c>
      <c r="I41" s="193">
        <v>1891</v>
      </c>
      <c r="J41" s="178">
        <f t="shared" si="2"/>
        <v>0</v>
      </c>
      <c r="K41" s="182">
        <f>'D. Bidder''s Staffing Rates'!N59</f>
        <v>0</v>
      </c>
      <c r="L41" s="193">
        <v>1621</v>
      </c>
      <c r="M41" s="178">
        <f t="shared" si="3"/>
        <v>0</v>
      </c>
      <c r="N41" s="182">
        <f>'D. Bidder''s Staffing Rates'!Q59</f>
        <v>0</v>
      </c>
      <c r="O41" s="193">
        <v>1297</v>
      </c>
      <c r="P41" s="178">
        <f t="shared" si="4"/>
        <v>0</v>
      </c>
      <c r="Q41" s="182">
        <f>'D. Bidder''s Staffing Rates'!T59</f>
        <v>0</v>
      </c>
      <c r="R41" s="193">
        <v>1081</v>
      </c>
      <c r="S41" s="177">
        <f t="shared" si="5"/>
        <v>0</v>
      </c>
    </row>
    <row r="42" spans="1:19" s="106" customFormat="1" ht="15.6" customHeight="1" thickBot="1" x14ac:dyDescent="0.35">
      <c r="A42" s="164" t="s">
        <v>136</v>
      </c>
      <c r="B42" s="214">
        <f>'D. Bidder''s Staffing Rates'!E60</f>
        <v>0</v>
      </c>
      <c r="C42" s="194">
        <v>1513</v>
      </c>
      <c r="D42" s="176">
        <f t="shared" si="0"/>
        <v>0</v>
      </c>
      <c r="E42" s="182">
        <f>'D. Bidder''s Staffing Rates'!H60</f>
        <v>0</v>
      </c>
      <c r="F42" s="194">
        <v>2162</v>
      </c>
      <c r="G42" s="179">
        <f t="shared" si="1"/>
        <v>0</v>
      </c>
      <c r="H42" s="182">
        <f>'D. Bidder''s Staffing Rates'!K60</f>
        <v>0</v>
      </c>
      <c r="I42" s="194">
        <v>1891</v>
      </c>
      <c r="J42" s="179">
        <f t="shared" si="2"/>
        <v>0</v>
      </c>
      <c r="K42" s="182">
        <f>'D. Bidder''s Staffing Rates'!N60</f>
        <v>0</v>
      </c>
      <c r="L42" s="194">
        <v>1621</v>
      </c>
      <c r="M42" s="179">
        <f t="shared" si="3"/>
        <v>0</v>
      </c>
      <c r="N42" s="182">
        <f>'D. Bidder''s Staffing Rates'!Q60</f>
        <v>0</v>
      </c>
      <c r="O42" s="195">
        <v>1297</v>
      </c>
      <c r="P42" s="196">
        <f t="shared" si="4"/>
        <v>0</v>
      </c>
      <c r="Q42" s="182">
        <f>'D. Bidder''s Staffing Rates'!T60</f>
        <v>0</v>
      </c>
      <c r="R42" s="195">
        <v>1081</v>
      </c>
      <c r="S42" s="197">
        <f t="shared" si="5"/>
        <v>0</v>
      </c>
    </row>
    <row r="43" spans="1:19" s="206" customFormat="1" ht="21" customHeight="1" thickBot="1" x14ac:dyDescent="0.35">
      <c r="A43" s="198"/>
      <c r="B43" s="199"/>
      <c r="C43" s="200"/>
      <c r="D43" s="201">
        <f>SUM(D6:D42)</f>
        <v>0</v>
      </c>
      <c r="E43" s="199"/>
      <c r="F43" s="200"/>
      <c r="G43" s="201">
        <f>SUM(G6:G42)</f>
        <v>0</v>
      </c>
      <c r="H43" s="199"/>
      <c r="I43" s="200"/>
      <c r="J43" s="201">
        <f>SUM(J6:J42)</f>
        <v>0</v>
      </c>
      <c r="K43" s="199"/>
      <c r="L43" s="200"/>
      <c r="M43" s="201">
        <f t="shared" ref="M43:S43" si="6">SUM(M6:M42)</f>
        <v>0</v>
      </c>
      <c r="N43" s="202"/>
      <c r="O43" s="203"/>
      <c r="P43" s="204">
        <f t="shared" si="6"/>
        <v>0</v>
      </c>
      <c r="Q43" s="202"/>
      <c r="R43" s="203"/>
      <c r="S43" s="205">
        <f t="shared" si="6"/>
        <v>0</v>
      </c>
    </row>
    <row r="44" spans="1:19" s="9" customFormat="1" ht="10.8" thickTop="1" x14ac:dyDescent="0.2">
      <c r="A44" s="5"/>
      <c r="B44" s="5"/>
      <c r="C44" s="172"/>
      <c r="D44" s="36"/>
      <c r="E44" s="36"/>
      <c r="F44" s="36"/>
      <c r="G44" s="5"/>
      <c r="H44" s="5"/>
      <c r="I44" s="5"/>
      <c r="J44" s="5"/>
      <c r="K44" s="5"/>
      <c r="L44" s="5"/>
      <c r="M44" s="5"/>
      <c r="N44" s="5"/>
      <c r="O44" s="5"/>
      <c r="P44" s="5"/>
      <c r="Q44" s="5"/>
      <c r="R44" s="5"/>
      <c r="S44" s="5"/>
    </row>
    <row r="45" spans="1:19" s="9" customFormat="1" ht="30.6" customHeight="1" thickBot="1" x14ac:dyDescent="0.3">
      <c r="A45" s="107" t="s">
        <v>27</v>
      </c>
      <c r="B45" s="162"/>
      <c r="C45" s="173"/>
      <c r="D45" s="207">
        <f>SUM(D43:S43)</f>
        <v>0</v>
      </c>
      <c r="E45" s="163"/>
      <c r="F45" s="163"/>
      <c r="G45" s="5"/>
      <c r="H45" s="5"/>
      <c r="I45" s="5"/>
      <c r="J45" s="5"/>
      <c r="K45" s="5"/>
      <c r="L45" s="5"/>
      <c r="M45" s="5"/>
      <c r="N45" s="5"/>
      <c r="O45" s="5"/>
      <c r="P45" s="5"/>
      <c r="Q45" s="5"/>
      <c r="R45" s="5"/>
      <c r="S45" s="5"/>
    </row>
    <row r="46" spans="1:19" s="9" customFormat="1" ht="16.2" customHeight="1" thickTop="1" x14ac:dyDescent="0.2">
      <c r="A46" s="5"/>
      <c r="B46" s="5"/>
      <c r="C46" s="172"/>
      <c r="D46" s="36"/>
      <c r="E46" s="36"/>
      <c r="F46" s="36"/>
      <c r="G46" s="5"/>
      <c r="H46" s="5"/>
      <c r="I46" s="5"/>
      <c r="J46" s="5"/>
      <c r="K46" s="5"/>
      <c r="L46" s="5"/>
      <c r="M46" s="5"/>
      <c r="N46" s="5"/>
      <c r="O46" s="5"/>
      <c r="P46" s="5"/>
      <c r="Q46" s="5"/>
      <c r="R46" s="5"/>
      <c r="S46" s="5"/>
    </row>
    <row r="47" spans="1:19" s="268" customFormat="1" ht="15.6" x14ac:dyDescent="0.3">
      <c r="A47" s="265" t="s">
        <v>167</v>
      </c>
      <c r="B47" s="266"/>
      <c r="C47" s="267"/>
      <c r="D47" s="262"/>
      <c r="E47" s="262"/>
      <c r="F47" s="262"/>
      <c r="G47" s="262"/>
      <c r="H47" s="262"/>
      <c r="I47" s="262"/>
      <c r="J47" s="262"/>
      <c r="K47" s="262"/>
      <c r="L47" s="262"/>
      <c r="M47" s="262"/>
      <c r="N47" s="262"/>
      <c r="O47" s="262"/>
      <c r="P47" s="262"/>
      <c r="Q47" s="262"/>
      <c r="R47" s="262"/>
      <c r="S47" s="262"/>
    </row>
  </sheetData>
  <mergeCells count="1">
    <mergeCell ref="D2:G2"/>
  </mergeCells>
  <pageMargins left="0.5" right="0.5" top="0.5" bottom="0.5" header="0.3" footer="0.3"/>
  <pageSetup orientation="portrait" r:id="rId1"/>
  <headerFooter>
    <oddFooter>&amp;L&amp;8&amp;K00-047Tab: Supplemental Staff &amp;R&amp;8&amp;K00-047&amp;P/ &amp;N</oddFooter>
  </headerFooter>
  <rowBreaks count="1" manualBreakCount="1">
    <brk id="34"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EB7E-4407-4A10-A4F6-812B03F62648}">
  <sheetPr codeName="Sheet4">
    <tabColor theme="0" tint="-0.249977111117893"/>
    <pageSetUpPr fitToPage="1"/>
  </sheetPr>
  <dimension ref="A1:T63"/>
  <sheetViews>
    <sheetView showGridLines="0" tabSelected="1" topLeftCell="A15" zoomScale="70" zoomScaleNormal="70" workbookViewId="0">
      <selection activeCell="B29" sqref="B29"/>
    </sheetView>
  </sheetViews>
  <sheetFormatPr defaultRowHeight="14.4" x14ac:dyDescent="0.3"/>
  <cols>
    <col min="1" max="1" width="5.44140625" style="25" customWidth="1"/>
    <col min="2" max="2" width="39.33203125" style="45" customWidth="1"/>
    <col min="3" max="4" width="11.6640625" style="7" customWidth="1"/>
    <col min="5" max="5" width="13.33203125" style="7" customWidth="1"/>
    <col min="6" max="7" width="11.6640625" style="7" customWidth="1"/>
    <col min="8" max="8" width="12.6640625" style="7" customWidth="1"/>
    <col min="9" max="10" width="11.6640625" style="7" customWidth="1"/>
    <col min="11" max="11" width="13.33203125" style="7" customWidth="1"/>
    <col min="12" max="13" width="11.6640625" style="7" customWidth="1"/>
    <col min="14" max="14" width="12.88671875" style="7" customWidth="1"/>
    <col min="15" max="16" width="11.6640625" style="7" customWidth="1"/>
    <col min="17" max="17" width="13.44140625" style="7" customWidth="1"/>
    <col min="18" max="19" width="11.6640625" style="32" customWidth="1"/>
    <col min="20" max="20" width="13.44140625" style="32" customWidth="1"/>
  </cols>
  <sheetData>
    <row r="1" spans="1:20" ht="15.6" x14ac:dyDescent="0.3">
      <c r="A1" s="60" t="s">
        <v>69</v>
      </c>
      <c r="B1" s="44"/>
      <c r="C1" s="278" t="s">
        <v>151</v>
      </c>
      <c r="D1" s="278"/>
      <c r="E1" s="278"/>
      <c r="F1" s="278"/>
      <c r="G1" s="278"/>
      <c r="H1" s="278"/>
      <c r="I1" s="278"/>
      <c r="J1" s="35"/>
      <c r="K1" s="35"/>
      <c r="L1" s="35"/>
      <c r="M1" s="35"/>
      <c r="N1" s="35"/>
      <c r="O1" s="35"/>
      <c r="P1" s="35"/>
      <c r="Q1" s="35"/>
      <c r="R1" s="31"/>
      <c r="S1" s="31"/>
      <c r="T1" s="31"/>
    </row>
    <row r="2" spans="1:20" ht="17.399999999999999" x14ac:dyDescent="0.3">
      <c r="A2" s="21"/>
      <c r="B2" s="41" t="s">
        <v>1</v>
      </c>
      <c r="C2" s="257"/>
      <c r="D2" s="254"/>
      <c r="E2" s="254"/>
      <c r="F2" s="254"/>
      <c r="G2" s="254"/>
      <c r="H2" s="254"/>
      <c r="I2" s="254"/>
      <c r="J2" s="255"/>
      <c r="K2" s="255"/>
      <c r="L2" s="19" t="s">
        <v>49</v>
      </c>
      <c r="M2" s="19"/>
      <c r="N2" s="19"/>
      <c r="O2" s="18"/>
      <c r="P2" s="18"/>
      <c r="Q2" s="18"/>
      <c r="R2" s="31"/>
      <c r="S2" s="31"/>
      <c r="T2" s="31"/>
    </row>
    <row r="3" spans="1:20" ht="16.2" thickBot="1" x14ac:dyDescent="0.35">
      <c r="A3" s="22"/>
      <c r="B3" s="42"/>
      <c r="C3" s="15"/>
      <c r="D3" s="15"/>
      <c r="E3" s="15"/>
      <c r="F3" s="16"/>
      <c r="G3" s="16"/>
      <c r="H3" s="16"/>
      <c r="I3" s="16"/>
      <c r="J3" s="16"/>
      <c r="K3" s="16"/>
      <c r="L3" s="277" t="s">
        <v>50</v>
      </c>
      <c r="M3" s="277"/>
      <c r="N3" s="277"/>
      <c r="O3" s="277"/>
      <c r="P3" s="116"/>
      <c r="Q3" s="116"/>
      <c r="R3" s="16"/>
      <c r="S3" s="16"/>
      <c r="T3" s="16"/>
    </row>
    <row r="4" spans="1:20" ht="22.95" customHeight="1" thickBot="1" x14ac:dyDescent="0.35">
      <c r="A4" s="23"/>
      <c r="B4" s="24" t="s">
        <v>51</v>
      </c>
      <c r="R4" s="7"/>
      <c r="S4" s="7"/>
      <c r="T4" s="7"/>
    </row>
    <row r="5" spans="1:20" s="117" customFormat="1" ht="22.95" customHeight="1" thickBot="1" x14ac:dyDescent="0.35">
      <c r="A5" s="23"/>
      <c r="B5" s="24"/>
      <c r="C5" s="149" t="s">
        <v>4</v>
      </c>
      <c r="D5" s="147"/>
      <c r="E5" s="148"/>
      <c r="F5" s="149" t="s">
        <v>5</v>
      </c>
      <c r="G5" s="145"/>
      <c r="H5" s="146"/>
      <c r="I5" s="149" t="s">
        <v>6</v>
      </c>
      <c r="J5" s="145"/>
      <c r="K5" s="146"/>
      <c r="L5" s="149" t="s">
        <v>7</v>
      </c>
      <c r="M5" s="145"/>
      <c r="N5" s="146"/>
      <c r="O5" s="149" t="s">
        <v>8</v>
      </c>
      <c r="P5" s="145"/>
      <c r="Q5" s="146"/>
      <c r="R5" s="149" t="s">
        <v>80</v>
      </c>
      <c r="S5" s="145"/>
      <c r="T5" s="146"/>
    </row>
    <row r="6" spans="1:20" ht="24.6" customHeight="1" x14ac:dyDescent="0.3">
      <c r="A6" s="70"/>
      <c r="B6" s="71" t="s">
        <v>14</v>
      </c>
      <c r="C6" s="150" t="s">
        <v>132</v>
      </c>
      <c r="D6" s="151" t="s">
        <v>133</v>
      </c>
      <c r="E6" s="235" t="s">
        <v>131</v>
      </c>
      <c r="F6" s="150" t="s">
        <v>132</v>
      </c>
      <c r="G6" s="151" t="s">
        <v>133</v>
      </c>
      <c r="H6" s="152" t="s">
        <v>131</v>
      </c>
      <c r="I6" s="150" t="s">
        <v>132</v>
      </c>
      <c r="J6" s="151" t="s">
        <v>133</v>
      </c>
      <c r="K6" s="152" t="s">
        <v>131</v>
      </c>
      <c r="L6" s="150" t="s">
        <v>132</v>
      </c>
      <c r="M6" s="151" t="s">
        <v>133</v>
      </c>
      <c r="N6" s="152" t="s">
        <v>131</v>
      </c>
      <c r="O6" s="150" t="s">
        <v>132</v>
      </c>
      <c r="P6" s="151" t="s">
        <v>133</v>
      </c>
      <c r="Q6" s="152" t="s">
        <v>131</v>
      </c>
      <c r="R6" s="150" t="s">
        <v>132</v>
      </c>
      <c r="S6" s="151" t="s">
        <v>133</v>
      </c>
      <c r="T6" s="152" t="s">
        <v>131</v>
      </c>
    </row>
    <row r="7" spans="1:20" x14ac:dyDescent="0.3">
      <c r="A7" s="72">
        <v>1</v>
      </c>
      <c r="B7" s="155" t="s">
        <v>20</v>
      </c>
      <c r="C7" s="140">
        <v>0</v>
      </c>
      <c r="D7" s="218">
        <v>0</v>
      </c>
      <c r="E7" s="224">
        <f t="shared" ref="E7:E18" si="0">(C7*D7)+C7</f>
        <v>0</v>
      </c>
      <c r="F7" s="234">
        <v>0</v>
      </c>
      <c r="G7" s="180">
        <v>0</v>
      </c>
      <c r="H7" s="224">
        <f t="shared" ref="H7:H18" si="1">(F7*G7)+F7</f>
        <v>0</v>
      </c>
      <c r="I7" s="140">
        <v>0</v>
      </c>
      <c r="J7" s="180">
        <v>0</v>
      </c>
      <c r="K7" s="224">
        <f t="shared" ref="K7:K18" si="2">(I7*J7)+I7</f>
        <v>0</v>
      </c>
      <c r="L7" s="140">
        <v>0</v>
      </c>
      <c r="M7" s="180">
        <v>0</v>
      </c>
      <c r="N7" s="224">
        <f t="shared" ref="N7:N18" si="3">(L7*M7)+L7</f>
        <v>0</v>
      </c>
      <c r="O7" s="140">
        <v>0</v>
      </c>
      <c r="P7" s="218">
        <v>0</v>
      </c>
      <c r="Q7" s="224">
        <f t="shared" ref="Q7:Q18" si="4">(O7*P7)+O7</f>
        <v>0</v>
      </c>
      <c r="R7" s="140">
        <v>0</v>
      </c>
      <c r="S7" s="218">
        <v>0</v>
      </c>
      <c r="T7" s="224">
        <f t="shared" ref="T7:T18" si="5">(R7*S7)+R7</f>
        <v>0</v>
      </c>
    </row>
    <row r="8" spans="1:20" x14ac:dyDescent="0.3">
      <c r="A8" s="72">
        <v>2</v>
      </c>
      <c r="B8" s="154" t="s">
        <v>21</v>
      </c>
      <c r="C8" s="141">
        <v>0</v>
      </c>
      <c r="D8" s="231">
        <v>0</v>
      </c>
      <c r="E8" s="236">
        <f t="shared" si="0"/>
        <v>0</v>
      </c>
      <c r="F8" s="249">
        <v>0</v>
      </c>
      <c r="G8" s="211">
        <v>0</v>
      </c>
      <c r="H8" s="236">
        <f t="shared" si="1"/>
        <v>0</v>
      </c>
      <c r="I8" s="143">
        <v>0</v>
      </c>
      <c r="J8" s="211">
        <v>0</v>
      </c>
      <c r="K8" s="236">
        <f t="shared" si="2"/>
        <v>0</v>
      </c>
      <c r="L8" s="143">
        <v>0</v>
      </c>
      <c r="M8" s="211">
        <v>0</v>
      </c>
      <c r="N8" s="236">
        <f t="shared" si="3"/>
        <v>0</v>
      </c>
      <c r="O8" s="143">
        <v>0</v>
      </c>
      <c r="P8" s="223">
        <v>0</v>
      </c>
      <c r="Q8" s="236">
        <f t="shared" si="4"/>
        <v>0</v>
      </c>
      <c r="R8" s="143">
        <v>0</v>
      </c>
      <c r="S8" s="223">
        <v>0</v>
      </c>
      <c r="T8" s="236">
        <f t="shared" si="5"/>
        <v>0</v>
      </c>
    </row>
    <row r="9" spans="1:20" x14ac:dyDescent="0.3">
      <c r="A9" s="72">
        <v>3</v>
      </c>
      <c r="B9" s="154" t="s">
        <v>22</v>
      </c>
      <c r="C9" s="142">
        <v>0</v>
      </c>
      <c r="D9" s="232">
        <v>0</v>
      </c>
      <c r="E9" s="236">
        <f t="shared" si="0"/>
        <v>0</v>
      </c>
      <c r="F9" s="68">
        <v>0</v>
      </c>
      <c r="G9" s="211">
        <v>0</v>
      </c>
      <c r="H9" s="236">
        <f t="shared" si="1"/>
        <v>0</v>
      </c>
      <c r="I9" s="144">
        <v>0</v>
      </c>
      <c r="J9" s="211">
        <v>0</v>
      </c>
      <c r="K9" s="236">
        <f t="shared" si="2"/>
        <v>0</v>
      </c>
      <c r="L9" s="144">
        <v>0</v>
      </c>
      <c r="M9" s="211">
        <v>0</v>
      </c>
      <c r="N9" s="236">
        <f t="shared" si="3"/>
        <v>0</v>
      </c>
      <c r="O9" s="144">
        <v>0</v>
      </c>
      <c r="P9" s="223">
        <v>0</v>
      </c>
      <c r="Q9" s="236">
        <f t="shared" si="4"/>
        <v>0</v>
      </c>
      <c r="R9" s="144">
        <v>0</v>
      </c>
      <c r="S9" s="220">
        <v>0</v>
      </c>
      <c r="T9" s="236">
        <f t="shared" si="5"/>
        <v>0</v>
      </c>
    </row>
    <row r="10" spans="1:20" x14ac:dyDescent="0.3">
      <c r="A10" s="72">
        <v>4</v>
      </c>
      <c r="B10" s="154" t="s">
        <v>89</v>
      </c>
      <c r="C10" s="142">
        <v>0</v>
      </c>
      <c r="D10" s="232">
        <v>0</v>
      </c>
      <c r="E10" s="236">
        <f t="shared" si="0"/>
        <v>0</v>
      </c>
      <c r="F10" s="68">
        <v>0</v>
      </c>
      <c r="G10" s="211">
        <v>0</v>
      </c>
      <c r="H10" s="236">
        <f t="shared" si="1"/>
        <v>0</v>
      </c>
      <c r="I10" s="144">
        <v>0</v>
      </c>
      <c r="J10" s="211">
        <v>0</v>
      </c>
      <c r="K10" s="236">
        <f t="shared" si="2"/>
        <v>0</v>
      </c>
      <c r="L10" s="144">
        <v>0</v>
      </c>
      <c r="M10" s="211">
        <v>0</v>
      </c>
      <c r="N10" s="236">
        <f t="shared" si="3"/>
        <v>0</v>
      </c>
      <c r="O10" s="144">
        <v>0</v>
      </c>
      <c r="P10" s="223">
        <v>0</v>
      </c>
      <c r="Q10" s="236">
        <f t="shared" si="4"/>
        <v>0</v>
      </c>
      <c r="R10" s="144">
        <v>0</v>
      </c>
      <c r="S10" s="220">
        <v>0</v>
      </c>
      <c r="T10" s="236">
        <f t="shared" si="5"/>
        <v>0</v>
      </c>
    </row>
    <row r="11" spans="1:20" x14ac:dyDescent="0.3">
      <c r="A11" s="72">
        <v>5</v>
      </c>
      <c r="B11" s="154" t="s">
        <v>52</v>
      </c>
      <c r="C11" s="142">
        <v>0</v>
      </c>
      <c r="D11" s="232">
        <v>0</v>
      </c>
      <c r="E11" s="236">
        <f t="shared" si="0"/>
        <v>0</v>
      </c>
      <c r="F11" s="68">
        <v>0</v>
      </c>
      <c r="G11" s="211">
        <v>0</v>
      </c>
      <c r="H11" s="236">
        <f t="shared" si="1"/>
        <v>0</v>
      </c>
      <c r="I11" s="144">
        <v>0</v>
      </c>
      <c r="J11" s="211">
        <v>0</v>
      </c>
      <c r="K11" s="236">
        <f t="shared" si="2"/>
        <v>0</v>
      </c>
      <c r="L11" s="144">
        <v>0</v>
      </c>
      <c r="M11" s="211">
        <v>0</v>
      </c>
      <c r="N11" s="236">
        <f t="shared" si="3"/>
        <v>0</v>
      </c>
      <c r="O11" s="144">
        <v>0</v>
      </c>
      <c r="P11" s="223">
        <v>0</v>
      </c>
      <c r="Q11" s="236">
        <f t="shared" si="4"/>
        <v>0</v>
      </c>
      <c r="R11" s="144">
        <v>0</v>
      </c>
      <c r="S11" s="220">
        <v>0</v>
      </c>
      <c r="T11" s="236">
        <f t="shared" si="5"/>
        <v>0</v>
      </c>
    </row>
    <row r="12" spans="1:20" x14ac:dyDescent="0.3">
      <c r="A12" s="72">
        <v>6</v>
      </c>
      <c r="B12" s="154" t="s">
        <v>90</v>
      </c>
      <c r="C12" s="142">
        <v>0</v>
      </c>
      <c r="D12" s="232">
        <v>0</v>
      </c>
      <c r="E12" s="236">
        <f t="shared" si="0"/>
        <v>0</v>
      </c>
      <c r="F12" s="68">
        <v>0</v>
      </c>
      <c r="G12" s="211">
        <v>0</v>
      </c>
      <c r="H12" s="236">
        <f t="shared" si="1"/>
        <v>0</v>
      </c>
      <c r="I12" s="144">
        <v>0</v>
      </c>
      <c r="J12" s="211">
        <v>0</v>
      </c>
      <c r="K12" s="236">
        <f t="shared" si="2"/>
        <v>0</v>
      </c>
      <c r="L12" s="144">
        <v>0</v>
      </c>
      <c r="M12" s="211">
        <v>0</v>
      </c>
      <c r="N12" s="236">
        <f t="shared" si="3"/>
        <v>0</v>
      </c>
      <c r="O12" s="144">
        <v>0</v>
      </c>
      <c r="P12" s="223">
        <v>0</v>
      </c>
      <c r="Q12" s="236">
        <f t="shared" si="4"/>
        <v>0</v>
      </c>
      <c r="R12" s="144">
        <v>0</v>
      </c>
      <c r="S12" s="220">
        <v>0</v>
      </c>
      <c r="T12" s="236">
        <f t="shared" si="5"/>
        <v>0</v>
      </c>
    </row>
    <row r="13" spans="1:20" x14ac:dyDescent="0.3">
      <c r="A13" s="72">
        <v>7</v>
      </c>
      <c r="B13" s="154" t="s">
        <v>91</v>
      </c>
      <c r="C13" s="142">
        <v>0</v>
      </c>
      <c r="D13" s="232">
        <v>0</v>
      </c>
      <c r="E13" s="236">
        <f t="shared" si="0"/>
        <v>0</v>
      </c>
      <c r="F13" s="68">
        <v>0</v>
      </c>
      <c r="G13" s="211">
        <v>0</v>
      </c>
      <c r="H13" s="236">
        <f t="shared" si="1"/>
        <v>0</v>
      </c>
      <c r="I13" s="144">
        <v>0</v>
      </c>
      <c r="J13" s="211">
        <v>0</v>
      </c>
      <c r="K13" s="236">
        <f t="shared" si="2"/>
        <v>0</v>
      </c>
      <c r="L13" s="144">
        <v>0</v>
      </c>
      <c r="M13" s="211">
        <v>0</v>
      </c>
      <c r="N13" s="236">
        <f t="shared" si="3"/>
        <v>0</v>
      </c>
      <c r="O13" s="144">
        <v>0</v>
      </c>
      <c r="P13" s="223">
        <v>0</v>
      </c>
      <c r="Q13" s="236">
        <f t="shared" si="4"/>
        <v>0</v>
      </c>
      <c r="R13" s="144">
        <v>0</v>
      </c>
      <c r="S13" s="220">
        <v>0</v>
      </c>
      <c r="T13" s="236">
        <f t="shared" si="5"/>
        <v>0</v>
      </c>
    </row>
    <row r="14" spans="1:20" x14ac:dyDescent="0.3">
      <c r="A14" s="72">
        <v>8</v>
      </c>
      <c r="B14" s="154" t="s">
        <v>92</v>
      </c>
      <c r="C14" s="142">
        <v>0</v>
      </c>
      <c r="D14" s="232">
        <v>0</v>
      </c>
      <c r="E14" s="236">
        <f t="shared" si="0"/>
        <v>0</v>
      </c>
      <c r="F14" s="68">
        <v>0</v>
      </c>
      <c r="G14" s="211">
        <v>0</v>
      </c>
      <c r="H14" s="236">
        <f t="shared" si="1"/>
        <v>0</v>
      </c>
      <c r="I14" s="144">
        <v>0</v>
      </c>
      <c r="J14" s="211">
        <v>0</v>
      </c>
      <c r="K14" s="236">
        <f t="shared" si="2"/>
        <v>0</v>
      </c>
      <c r="L14" s="144">
        <v>0</v>
      </c>
      <c r="M14" s="211">
        <v>0</v>
      </c>
      <c r="N14" s="236">
        <f t="shared" si="3"/>
        <v>0</v>
      </c>
      <c r="O14" s="144">
        <v>0</v>
      </c>
      <c r="P14" s="223">
        <v>0</v>
      </c>
      <c r="Q14" s="236">
        <f t="shared" si="4"/>
        <v>0</v>
      </c>
      <c r="R14" s="144">
        <v>0</v>
      </c>
      <c r="S14" s="220">
        <v>0</v>
      </c>
      <c r="T14" s="236">
        <f t="shared" si="5"/>
        <v>0</v>
      </c>
    </row>
    <row r="15" spans="1:20" x14ac:dyDescent="0.3">
      <c r="A15" s="72">
        <v>9</v>
      </c>
      <c r="B15" s="154" t="s">
        <v>93</v>
      </c>
      <c r="C15" s="142">
        <v>0</v>
      </c>
      <c r="D15" s="232">
        <v>0</v>
      </c>
      <c r="E15" s="236">
        <f t="shared" si="0"/>
        <v>0</v>
      </c>
      <c r="F15" s="68">
        <v>0</v>
      </c>
      <c r="G15" s="211">
        <v>0</v>
      </c>
      <c r="H15" s="236">
        <f t="shared" si="1"/>
        <v>0</v>
      </c>
      <c r="I15" s="144">
        <v>0</v>
      </c>
      <c r="J15" s="211">
        <v>0</v>
      </c>
      <c r="K15" s="236">
        <f t="shared" si="2"/>
        <v>0</v>
      </c>
      <c r="L15" s="144">
        <v>0</v>
      </c>
      <c r="M15" s="211">
        <v>0</v>
      </c>
      <c r="N15" s="236">
        <f t="shared" si="3"/>
        <v>0</v>
      </c>
      <c r="O15" s="144">
        <v>0</v>
      </c>
      <c r="P15" s="223">
        <v>0</v>
      </c>
      <c r="Q15" s="236">
        <f t="shared" si="4"/>
        <v>0</v>
      </c>
      <c r="R15" s="144">
        <v>0</v>
      </c>
      <c r="S15" s="220">
        <v>0</v>
      </c>
      <c r="T15" s="236">
        <f t="shared" si="5"/>
        <v>0</v>
      </c>
    </row>
    <row r="16" spans="1:20" s="47" customFormat="1" x14ac:dyDescent="0.3">
      <c r="A16" s="72">
        <v>10</v>
      </c>
      <c r="B16" s="154" t="s">
        <v>25</v>
      </c>
      <c r="C16" s="142">
        <v>0</v>
      </c>
      <c r="D16" s="232">
        <v>0</v>
      </c>
      <c r="E16" s="236">
        <f t="shared" si="0"/>
        <v>0</v>
      </c>
      <c r="F16" s="68">
        <v>0</v>
      </c>
      <c r="G16" s="211">
        <v>0</v>
      </c>
      <c r="H16" s="236">
        <f t="shared" si="1"/>
        <v>0</v>
      </c>
      <c r="I16" s="144">
        <v>0</v>
      </c>
      <c r="J16" s="211">
        <v>0</v>
      </c>
      <c r="K16" s="236">
        <f t="shared" si="2"/>
        <v>0</v>
      </c>
      <c r="L16" s="144">
        <v>0</v>
      </c>
      <c r="M16" s="211">
        <v>0</v>
      </c>
      <c r="N16" s="236">
        <f t="shared" si="3"/>
        <v>0</v>
      </c>
      <c r="O16" s="144">
        <v>0</v>
      </c>
      <c r="P16" s="223">
        <v>0</v>
      </c>
      <c r="Q16" s="236">
        <f t="shared" si="4"/>
        <v>0</v>
      </c>
      <c r="R16" s="144">
        <v>0</v>
      </c>
      <c r="S16" s="220">
        <v>0</v>
      </c>
      <c r="T16" s="236">
        <f t="shared" si="5"/>
        <v>0</v>
      </c>
    </row>
    <row r="17" spans="1:20" s="47" customFormat="1" x14ac:dyDescent="0.3">
      <c r="A17" s="72">
        <v>11</v>
      </c>
      <c r="B17" s="154" t="s">
        <v>94</v>
      </c>
      <c r="C17" s="142">
        <v>0</v>
      </c>
      <c r="D17" s="232">
        <v>0</v>
      </c>
      <c r="E17" s="243">
        <f t="shared" si="0"/>
        <v>0</v>
      </c>
      <c r="F17" s="68">
        <v>0</v>
      </c>
      <c r="G17" s="211">
        <v>0</v>
      </c>
      <c r="H17" s="236">
        <f t="shared" si="1"/>
        <v>0</v>
      </c>
      <c r="I17" s="144">
        <v>0</v>
      </c>
      <c r="J17" s="211">
        <v>0</v>
      </c>
      <c r="K17" s="236">
        <f t="shared" si="2"/>
        <v>0</v>
      </c>
      <c r="L17" s="144">
        <v>0</v>
      </c>
      <c r="M17" s="212">
        <v>0</v>
      </c>
      <c r="N17" s="236">
        <f t="shared" si="3"/>
        <v>0</v>
      </c>
      <c r="O17" s="144">
        <v>0</v>
      </c>
      <c r="P17" s="223">
        <v>0</v>
      </c>
      <c r="Q17" s="236">
        <f t="shared" si="4"/>
        <v>0</v>
      </c>
      <c r="R17" s="144">
        <v>0</v>
      </c>
      <c r="S17" s="220">
        <v>0</v>
      </c>
      <c r="T17" s="236">
        <f t="shared" si="5"/>
        <v>0</v>
      </c>
    </row>
    <row r="18" spans="1:20" ht="15" thickBot="1" x14ac:dyDescent="0.35">
      <c r="A18" s="73">
        <v>12</v>
      </c>
      <c r="B18" s="55" t="s">
        <v>95</v>
      </c>
      <c r="C18" s="153">
        <v>0</v>
      </c>
      <c r="D18" s="248">
        <v>0</v>
      </c>
      <c r="E18" s="247">
        <f t="shared" si="0"/>
        <v>0</v>
      </c>
      <c r="F18" s="250">
        <v>0</v>
      </c>
      <c r="G18" s="222">
        <v>0</v>
      </c>
      <c r="H18" s="247">
        <f t="shared" si="1"/>
        <v>0</v>
      </c>
      <c r="I18" s="153">
        <v>0</v>
      </c>
      <c r="J18" s="222">
        <v>0</v>
      </c>
      <c r="K18" s="247">
        <f t="shared" si="2"/>
        <v>0</v>
      </c>
      <c r="L18" s="153">
        <v>0</v>
      </c>
      <c r="M18" s="222">
        <v>0</v>
      </c>
      <c r="N18" s="247">
        <f t="shared" si="3"/>
        <v>0</v>
      </c>
      <c r="O18" s="153">
        <v>0</v>
      </c>
      <c r="P18" s="222">
        <v>0</v>
      </c>
      <c r="Q18" s="247">
        <f t="shared" si="4"/>
        <v>0</v>
      </c>
      <c r="R18" s="153">
        <v>0</v>
      </c>
      <c r="S18" s="222">
        <v>0</v>
      </c>
      <c r="T18" s="247">
        <f t="shared" si="5"/>
        <v>0</v>
      </c>
    </row>
    <row r="19" spans="1:20" x14ac:dyDescent="0.3">
      <c r="C19" s="48"/>
      <c r="D19" s="48"/>
      <c r="E19" s="48"/>
      <c r="R19" s="49"/>
      <c r="S19" s="49"/>
      <c r="T19" s="49"/>
    </row>
    <row r="20" spans="1:20" ht="15" thickBot="1" x14ac:dyDescent="0.35">
      <c r="A20" s="74"/>
      <c r="B20" s="75"/>
      <c r="C20" s="76"/>
      <c r="D20" s="76"/>
      <c r="E20" s="76"/>
      <c r="F20" s="16"/>
      <c r="G20" s="16"/>
      <c r="H20" s="16"/>
      <c r="I20" s="16"/>
      <c r="J20" s="16"/>
      <c r="K20" s="16"/>
      <c r="L20" s="16"/>
      <c r="M20" s="16"/>
      <c r="N20" s="16"/>
      <c r="O20" s="16"/>
      <c r="P20" s="16"/>
      <c r="Q20" s="16"/>
      <c r="R20" s="52"/>
      <c r="S20" s="52"/>
      <c r="T20" s="52"/>
    </row>
    <row r="21" spans="1:20" ht="22.95" customHeight="1" thickBot="1" x14ac:dyDescent="0.35">
      <c r="A21" s="226"/>
      <c r="B21" s="77" t="s">
        <v>54</v>
      </c>
      <c r="C21" s="78"/>
      <c r="D21" s="78"/>
      <c r="E21" s="78"/>
      <c r="F21" s="78"/>
      <c r="G21" s="78"/>
      <c r="H21" s="78"/>
      <c r="I21" s="78"/>
      <c r="J21" s="78"/>
      <c r="K21" s="78"/>
      <c r="L21" s="78"/>
      <c r="M21" s="78"/>
      <c r="N21" s="78"/>
      <c r="O21" s="78"/>
      <c r="P21" s="78"/>
      <c r="Q21" s="78"/>
      <c r="R21" s="51"/>
      <c r="S21" s="51"/>
      <c r="T21" s="227"/>
    </row>
    <row r="22" spans="1:20" s="117" customFormat="1" ht="22.95" customHeight="1" thickBot="1" x14ac:dyDescent="0.35">
      <c r="A22" s="228"/>
      <c r="B22" s="24"/>
      <c r="C22" s="149" t="s">
        <v>4</v>
      </c>
      <c r="D22" s="239"/>
      <c r="E22" s="148"/>
      <c r="F22" s="149" t="s">
        <v>5</v>
      </c>
      <c r="G22" s="145"/>
      <c r="H22" s="146"/>
      <c r="I22" s="149" t="s">
        <v>6</v>
      </c>
      <c r="J22" s="145"/>
      <c r="K22" s="146"/>
      <c r="L22" s="149" t="s">
        <v>7</v>
      </c>
      <c r="M22" s="145"/>
      <c r="N22" s="146"/>
      <c r="O22" s="159" t="s">
        <v>8</v>
      </c>
      <c r="P22" s="145"/>
      <c r="Q22" s="146"/>
      <c r="R22" s="149" t="s">
        <v>80</v>
      </c>
      <c r="S22" s="145"/>
      <c r="T22" s="146"/>
    </row>
    <row r="23" spans="1:20" s="117" customFormat="1" ht="24.6" customHeight="1" x14ac:dyDescent="0.3">
      <c r="A23" s="229"/>
      <c r="B23" s="71" t="s">
        <v>14</v>
      </c>
      <c r="C23" s="237" t="s">
        <v>132</v>
      </c>
      <c r="D23" s="151" t="s">
        <v>133</v>
      </c>
      <c r="E23" s="238" t="s">
        <v>131</v>
      </c>
      <c r="F23" s="150" t="s">
        <v>132</v>
      </c>
      <c r="G23" s="151" t="s">
        <v>133</v>
      </c>
      <c r="H23" s="151" t="s">
        <v>131</v>
      </c>
      <c r="I23" s="150" t="s">
        <v>132</v>
      </c>
      <c r="J23" s="217" t="s">
        <v>133</v>
      </c>
      <c r="K23" s="152" t="s">
        <v>131</v>
      </c>
      <c r="L23" s="150" t="s">
        <v>132</v>
      </c>
      <c r="M23" s="151" t="s">
        <v>133</v>
      </c>
      <c r="N23" s="152" t="s">
        <v>131</v>
      </c>
      <c r="O23" s="150" t="s">
        <v>132</v>
      </c>
      <c r="P23" s="151" t="s">
        <v>133</v>
      </c>
      <c r="Q23" s="152" t="s">
        <v>131</v>
      </c>
      <c r="R23" s="156" t="s">
        <v>132</v>
      </c>
      <c r="S23" s="151" t="s">
        <v>133</v>
      </c>
      <c r="T23" s="152" t="s">
        <v>131</v>
      </c>
    </row>
    <row r="24" spans="1:20" x14ac:dyDescent="0.3">
      <c r="A24" s="228">
        <v>1</v>
      </c>
      <c r="B24" s="155" t="s">
        <v>30</v>
      </c>
      <c r="C24" s="208">
        <v>0</v>
      </c>
      <c r="D24" s="223">
        <v>0</v>
      </c>
      <c r="E24" s="224">
        <f>(C24*D24)+C24</f>
        <v>0</v>
      </c>
      <c r="F24" s="234">
        <v>0</v>
      </c>
      <c r="G24" s="218">
        <v>0</v>
      </c>
      <c r="H24" s="225">
        <f t="shared" ref="H24:H60" si="6">(F24*G24)+F24</f>
        <v>0</v>
      </c>
      <c r="I24" s="140">
        <v>0</v>
      </c>
      <c r="J24" s="180">
        <v>0</v>
      </c>
      <c r="K24" s="236">
        <f t="shared" ref="K24:K60" si="7">(I24*J24)+I24</f>
        <v>0</v>
      </c>
      <c r="L24" s="140">
        <v>0</v>
      </c>
      <c r="M24" s="180">
        <v>0</v>
      </c>
      <c r="N24" s="236">
        <f t="shared" ref="N24:N60" si="8">(L24*M24)+L24</f>
        <v>0</v>
      </c>
      <c r="O24" s="140">
        <v>0</v>
      </c>
      <c r="P24" s="218">
        <v>0</v>
      </c>
      <c r="Q24" s="236">
        <f t="shared" ref="Q24:Q60" si="9">(O24*P24)+O24</f>
        <v>0</v>
      </c>
      <c r="R24" s="140">
        <v>0</v>
      </c>
      <c r="S24" s="218">
        <v>0</v>
      </c>
      <c r="T24" s="236">
        <f t="shared" ref="T24:T60" si="10">(R24*S24)+R24</f>
        <v>0</v>
      </c>
    </row>
    <row r="25" spans="1:20" x14ac:dyDescent="0.3">
      <c r="A25" s="228">
        <v>2</v>
      </c>
      <c r="B25" s="154" t="s">
        <v>55</v>
      </c>
      <c r="C25" s="209">
        <v>0</v>
      </c>
      <c r="D25" s="220">
        <v>0</v>
      </c>
      <c r="E25" s="236">
        <f t="shared" ref="E25:E60" si="11">(C25*D25)+C25</f>
        <v>0</v>
      </c>
      <c r="F25" s="67">
        <v>0</v>
      </c>
      <c r="G25" s="219">
        <v>0</v>
      </c>
      <c r="H25" s="236">
        <f t="shared" si="6"/>
        <v>0</v>
      </c>
      <c r="I25" s="142">
        <v>0</v>
      </c>
      <c r="J25" s="215">
        <v>0</v>
      </c>
      <c r="K25" s="236">
        <f t="shared" si="7"/>
        <v>0</v>
      </c>
      <c r="L25" s="142">
        <v>0</v>
      </c>
      <c r="M25" s="215">
        <v>0</v>
      </c>
      <c r="N25" s="236">
        <f t="shared" si="8"/>
        <v>0</v>
      </c>
      <c r="O25" s="142">
        <v>0</v>
      </c>
      <c r="P25" s="219">
        <v>0</v>
      </c>
      <c r="Q25" s="236">
        <f t="shared" si="9"/>
        <v>0</v>
      </c>
      <c r="R25" s="142">
        <v>0</v>
      </c>
      <c r="S25" s="219">
        <v>0</v>
      </c>
      <c r="T25" s="236">
        <f t="shared" si="10"/>
        <v>0</v>
      </c>
    </row>
    <row r="26" spans="1:20" x14ac:dyDescent="0.3">
      <c r="A26" s="228">
        <v>3</v>
      </c>
      <c r="B26" s="154" t="s">
        <v>32</v>
      </c>
      <c r="C26" s="210">
        <v>0</v>
      </c>
      <c r="D26" s="220">
        <v>0</v>
      </c>
      <c r="E26" s="236">
        <f t="shared" si="11"/>
        <v>0</v>
      </c>
      <c r="F26" s="68">
        <v>0</v>
      </c>
      <c r="G26" s="219">
        <v>0</v>
      </c>
      <c r="H26" s="236">
        <f t="shared" si="6"/>
        <v>0</v>
      </c>
      <c r="I26" s="144">
        <v>0</v>
      </c>
      <c r="J26" s="215">
        <v>0</v>
      </c>
      <c r="K26" s="236">
        <f t="shared" si="7"/>
        <v>0</v>
      </c>
      <c r="L26" s="144">
        <v>0</v>
      </c>
      <c r="M26" s="215">
        <v>0</v>
      </c>
      <c r="N26" s="236">
        <f t="shared" si="8"/>
        <v>0</v>
      </c>
      <c r="O26" s="144">
        <v>0</v>
      </c>
      <c r="P26" s="219">
        <v>0</v>
      </c>
      <c r="Q26" s="236">
        <f t="shared" si="9"/>
        <v>0</v>
      </c>
      <c r="R26" s="144">
        <v>0</v>
      </c>
      <c r="S26" s="220">
        <v>0</v>
      </c>
      <c r="T26" s="236">
        <f t="shared" si="10"/>
        <v>0</v>
      </c>
    </row>
    <row r="27" spans="1:20" x14ac:dyDescent="0.3">
      <c r="A27" s="228">
        <v>4</v>
      </c>
      <c r="B27" s="154" t="s">
        <v>33</v>
      </c>
      <c r="C27" s="144">
        <v>0</v>
      </c>
      <c r="D27" s="231">
        <v>0</v>
      </c>
      <c r="E27" s="236">
        <f t="shared" si="11"/>
        <v>0</v>
      </c>
      <c r="F27" s="68">
        <v>0</v>
      </c>
      <c r="G27" s="219">
        <v>0</v>
      </c>
      <c r="H27" s="236">
        <f t="shared" si="6"/>
        <v>0</v>
      </c>
      <c r="I27" s="144">
        <v>0</v>
      </c>
      <c r="J27" s="215">
        <v>0</v>
      </c>
      <c r="K27" s="236">
        <f t="shared" si="7"/>
        <v>0</v>
      </c>
      <c r="L27" s="144">
        <v>0</v>
      </c>
      <c r="M27" s="215">
        <v>0</v>
      </c>
      <c r="N27" s="236">
        <f t="shared" si="8"/>
        <v>0</v>
      </c>
      <c r="O27" s="144">
        <v>0</v>
      </c>
      <c r="P27" s="219">
        <v>0</v>
      </c>
      <c r="Q27" s="236">
        <f t="shared" si="9"/>
        <v>0</v>
      </c>
      <c r="R27" s="144">
        <v>0</v>
      </c>
      <c r="S27" s="220">
        <v>0</v>
      </c>
      <c r="T27" s="236">
        <f t="shared" si="10"/>
        <v>0</v>
      </c>
    </row>
    <row r="28" spans="1:20" x14ac:dyDescent="0.3">
      <c r="A28" s="228">
        <v>5</v>
      </c>
      <c r="B28" s="154" t="s">
        <v>70</v>
      </c>
      <c r="C28" s="144">
        <v>0</v>
      </c>
      <c r="D28" s="232">
        <v>0</v>
      </c>
      <c r="E28" s="236">
        <f t="shared" si="11"/>
        <v>0</v>
      </c>
      <c r="F28" s="68">
        <v>0</v>
      </c>
      <c r="G28" s="219">
        <v>0</v>
      </c>
      <c r="H28" s="236">
        <f t="shared" si="6"/>
        <v>0</v>
      </c>
      <c r="I28" s="144">
        <v>0</v>
      </c>
      <c r="J28" s="215">
        <v>0</v>
      </c>
      <c r="K28" s="236">
        <f t="shared" si="7"/>
        <v>0</v>
      </c>
      <c r="L28" s="144">
        <v>0</v>
      </c>
      <c r="M28" s="215">
        <v>0</v>
      </c>
      <c r="N28" s="236">
        <f t="shared" si="8"/>
        <v>0</v>
      </c>
      <c r="O28" s="144">
        <v>0</v>
      </c>
      <c r="P28" s="219">
        <v>0</v>
      </c>
      <c r="Q28" s="236">
        <f t="shared" si="9"/>
        <v>0</v>
      </c>
      <c r="R28" s="144">
        <v>0</v>
      </c>
      <c r="S28" s="220">
        <v>0</v>
      </c>
      <c r="T28" s="236">
        <f t="shared" si="10"/>
        <v>0</v>
      </c>
    </row>
    <row r="29" spans="1:20" s="54" customFormat="1" ht="15" customHeight="1" x14ac:dyDescent="0.3">
      <c r="A29" s="228">
        <v>6</v>
      </c>
      <c r="B29" s="154" t="s">
        <v>168</v>
      </c>
      <c r="C29" s="144">
        <v>0</v>
      </c>
      <c r="D29" s="232">
        <v>0</v>
      </c>
      <c r="E29" s="236">
        <f t="shared" si="11"/>
        <v>0</v>
      </c>
      <c r="F29" s="68">
        <v>0</v>
      </c>
      <c r="G29" s="219">
        <v>0</v>
      </c>
      <c r="H29" s="236">
        <f t="shared" si="6"/>
        <v>0</v>
      </c>
      <c r="I29" s="144">
        <v>0</v>
      </c>
      <c r="J29" s="215">
        <v>0</v>
      </c>
      <c r="K29" s="236">
        <f t="shared" si="7"/>
        <v>0</v>
      </c>
      <c r="L29" s="144">
        <v>0</v>
      </c>
      <c r="M29" s="215">
        <v>0</v>
      </c>
      <c r="N29" s="236">
        <f t="shared" si="8"/>
        <v>0</v>
      </c>
      <c r="O29" s="144">
        <v>0</v>
      </c>
      <c r="P29" s="219">
        <v>0</v>
      </c>
      <c r="Q29" s="236">
        <f t="shared" si="9"/>
        <v>0</v>
      </c>
      <c r="R29" s="144">
        <v>0</v>
      </c>
      <c r="S29" s="220">
        <v>0</v>
      </c>
      <c r="T29" s="236">
        <f t="shared" si="10"/>
        <v>0</v>
      </c>
    </row>
    <row r="30" spans="1:20" s="54" customFormat="1" ht="15" customHeight="1" x14ac:dyDescent="0.3">
      <c r="A30" s="228">
        <v>7</v>
      </c>
      <c r="B30" s="154" t="s">
        <v>71</v>
      </c>
      <c r="C30" s="144">
        <v>0</v>
      </c>
      <c r="D30" s="232">
        <v>0</v>
      </c>
      <c r="E30" s="236">
        <f t="shared" si="11"/>
        <v>0</v>
      </c>
      <c r="F30" s="68">
        <v>0</v>
      </c>
      <c r="G30" s="219">
        <v>0</v>
      </c>
      <c r="H30" s="236">
        <f t="shared" si="6"/>
        <v>0</v>
      </c>
      <c r="I30" s="144">
        <v>0</v>
      </c>
      <c r="J30" s="215">
        <v>0</v>
      </c>
      <c r="K30" s="236">
        <f t="shared" si="7"/>
        <v>0</v>
      </c>
      <c r="L30" s="144">
        <v>0</v>
      </c>
      <c r="M30" s="215">
        <v>0</v>
      </c>
      <c r="N30" s="236">
        <f t="shared" si="8"/>
        <v>0</v>
      </c>
      <c r="O30" s="144">
        <v>0</v>
      </c>
      <c r="P30" s="219">
        <v>0</v>
      </c>
      <c r="Q30" s="236">
        <f t="shared" si="9"/>
        <v>0</v>
      </c>
      <c r="R30" s="144">
        <v>0</v>
      </c>
      <c r="S30" s="220">
        <v>0</v>
      </c>
      <c r="T30" s="236">
        <f t="shared" si="10"/>
        <v>0</v>
      </c>
    </row>
    <row r="31" spans="1:20" s="54" customFormat="1" x14ac:dyDescent="0.3">
      <c r="A31" s="228">
        <v>8</v>
      </c>
      <c r="B31" s="154" t="s">
        <v>72</v>
      </c>
      <c r="C31" s="144">
        <v>0</v>
      </c>
      <c r="D31" s="232">
        <v>0</v>
      </c>
      <c r="E31" s="236">
        <f t="shared" si="11"/>
        <v>0</v>
      </c>
      <c r="F31" s="68">
        <v>0</v>
      </c>
      <c r="G31" s="219">
        <v>0</v>
      </c>
      <c r="H31" s="236">
        <f t="shared" si="6"/>
        <v>0</v>
      </c>
      <c r="I31" s="144">
        <v>0</v>
      </c>
      <c r="J31" s="215">
        <v>0</v>
      </c>
      <c r="K31" s="236">
        <f t="shared" si="7"/>
        <v>0</v>
      </c>
      <c r="L31" s="144">
        <v>0</v>
      </c>
      <c r="M31" s="215">
        <v>0</v>
      </c>
      <c r="N31" s="236">
        <f t="shared" si="8"/>
        <v>0</v>
      </c>
      <c r="O31" s="144">
        <v>0</v>
      </c>
      <c r="P31" s="219">
        <v>0</v>
      </c>
      <c r="Q31" s="236">
        <f t="shared" si="9"/>
        <v>0</v>
      </c>
      <c r="R31" s="144">
        <v>0</v>
      </c>
      <c r="S31" s="220">
        <v>0</v>
      </c>
      <c r="T31" s="236">
        <f t="shared" si="10"/>
        <v>0</v>
      </c>
    </row>
    <row r="32" spans="1:20" s="54" customFormat="1" x14ac:dyDescent="0.3">
      <c r="A32" s="228">
        <v>9</v>
      </c>
      <c r="B32" s="154" t="s">
        <v>73</v>
      </c>
      <c r="C32" s="144">
        <v>0</v>
      </c>
      <c r="D32" s="232">
        <v>0</v>
      </c>
      <c r="E32" s="236">
        <f t="shared" si="11"/>
        <v>0</v>
      </c>
      <c r="F32" s="68">
        <v>0</v>
      </c>
      <c r="G32" s="219">
        <v>0</v>
      </c>
      <c r="H32" s="236">
        <f t="shared" si="6"/>
        <v>0</v>
      </c>
      <c r="I32" s="144">
        <v>0</v>
      </c>
      <c r="J32" s="215">
        <v>0</v>
      </c>
      <c r="K32" s="236">
        <f t="shared" si="7"/>
        <v>0</v>
      </c>
      <c r="L32" s="144">
        <v>0</v>
      </c>
      <c r="M32" s="215">
        <v>0</v>
      </c>
      <c r="N32" s="236">
        <f t="shared" si="8"/>
        <v>0</v>
      </c>
      <c r="O32" s="144">
        <v>0</v>
      </c>
      <c r="P32" s="219">
        <v>0</v>
      </c>
      <c r="Q32" s="236">
        <f t="shared" si="9"/>
        <v>0</v>
      </c>
      <c r="R32" s="144">
        <v>0</v>
      </c>
      <c r="S32" s="220">
        <v>0</v>
      </c>
      <c r="T32" s="236">
        <f t="shared" si="10"/>
        <v>0</v>
      </c>
    </row>
    <row r="33" spans="1:20" x14ac:dyDescent="0.3">
      <c r="A33" s="228">
        <v>10</v>
      </c>
      <c r="B33" s="154" t="s">
        <v>34</v>
      </c>
      <c r="C33" s="144">
        <v>0</v>
      </c>
      <c r="D33" s="232">
        <v>0</v>
      </c>
      <c r="E33" s="236">
        <f t="shared" si="11"/>
        <v>0</v>
      </c>
      <c r="F33" s="68">
        <v>0</v>
      </c>
      <c r="G33" s="219">
        <v>0</v>
      </c>
      <c r="H33" s="236">
        <f t="shared" si="6"/>
        <v>0</v>
      </c>
      <c r="I33" s="144">
        <v>0</v>
      </c>
      <c r="J33" s="215">
        <v>0</v>
      </c>
      <c r="K33" s="236">
        <f t="shared" si="7"/>
        <v>0</v>
      </c>
      <c r="L33" s="144">
        <v>0</v>
      </c>
      <c r="M33" s="215">
        <v>0</v>
      </c>
      <c r="N33" s="236">
        <f t="shared" si="8"/>
        <v>0</v>
      </c>
      <c r="O33" s="144">
        <v>0</v>
      </c>
      <c r="P33" s="219">
        <v>0</v>
      </c>
      <c r="Q33" s="236">
        <f t="shared" si="9"/>
        <v>0</v>
      </c>
      <c r="R33" s="144">
        <v>0</v>
      </c>
      <c r="S33" s="220">
        <v>0</v>
      </c>
      <c r="T33" s="236">
        <f t="shared" si="10"/>
        <v>0</v>
      </c>
    </row>
    <row r="34" spans="1:20" x14ac:dyDescent="0.3">
      <c r="A34" s="228">
        <v>11</v>
      </c>
      <c r="B34" s="154" t="s">
        <v>35</v>
      </c>
      <c r="C34" s="144">
        <v>0</v>
      </c>
      <c r="D34" s="232">
        <v>0</v>
      </c>
      <c r="E34" s="236">
        <f t="shared" si="11"/>
        <v>0</v>
      </c>
      <c r="F34" s="68">
        <v>0</v>
      </c>
      <c r="G34" s="219">
        <v>0</v>
      </c>
      <c r="H34" s="236">
        <f t="shared" si="6"/>
        <v>0</v>
      </c>
      <c r="I34" s="144">
        <v>0</v>
      </c>
      <c r="J34" s="215">
        <v>0</v>
      </c>
      <c r="K34" s="236">
        <f t="shared" si="7"/>
        <v>0</v>
      </c>
      <c r="L34" s="144">
        <v>0</v>
      </c>
      <c r="M34" s="215">
        <v>0</v>
      </c>
      <c r="N34" s="236">
        <f t="shared" si="8"/>
        <v>0</v>
      </c>
      <c r="O34" s="144">
        <v>0</v>
      </c>
      <c r="P34" s="219">
        <v>0</v>
      </c>
      <c r="Q34" s="236">
        <f t="shared" si="9"/>
        <v>0</v>
      </c>
      <c r="R34" s="144">
        <v>0</v>
      </c>
      <c r="S34" s="220">
        <v>0</v>
      </c>
      <c r="T34" s="236">
        <f t="shared" si="10"/>
        <v>0</v>
      </c>
    </row>
    <row r="35" spans="1:20" x14ac:dyDescent="0.3">
      <c r="A35" s="228">
        <v>12</v>
      </c>
      <c r="B35" s="154" t="s">
        <v>36</v>
      </c>
      <c r="C35" s="144">
        <v>0</v>
      </c>
      <c r="D35" s="232">
        <v>0</v>
      </c>
      <c r="E35" s="236">
        <f t="shared" si="11"/>
        <v>0</v>
      </c>
      <c r="F35" s="68">
        <v>0</v>
      </c>
      <c r="G35" s="219">
        <v>0</v>
      </c>
      <c r="H35" s="236">
        <f t="shared" si="6"/>
        <v>0</v>
      </c>
      <c r="I35" s="144">
        <v>0</v>
      </c>
      <c r="J35" s="215">
        <v>0</v>
      </c>
      <c r="K35" s="236">
        <f t="shared" si="7"/>
        <v>0</v>
      </c>
      <c r="L35" s="144">
        <v>0</v>
      </c>
      <c r="M35" s="215">
        <v>0</v>
      </c>
      <c r="N35" s="236">
        <f t="shared" si="8"/>
        <v>0</v>
      </c>
      <c r="O35" s="144">
        <v>0</v>
      </c>
      <c r="P35" s="219">
        <v>0</v>
      </c>
      <c r="Q35" s="236">
        <f t="shared" si="9"/>
        <v>0</v>
      </c>
      <c r="R35" s="144">
        <v>0</v>
      </c>
      <c r="S35" s="220">
        <v>0</v>
      </c>
      <c r="T35" s="236">
        <f t="shared" si="10"/>
        <v>0</v>
      </c>
    </row>
    <row r="36" spans="1:20" x14ac:dyDescent="0.3">
      <c r="A36" s="228">
        <v>13</v>
      </c>
      <c r="B36" s="154" t="s">
        <v>37</v>
      </c>
      <c r="C36" s="144">
        <v>0</v>
      </c>
      <c r="D36" s="232">
        <v>0</v>
      </c>
      <c r="E36" s="236">
        <f t="shared" si="11"/>
        <v>0</v>
      </c>
      <c r="F36" s="68">
        <v>0</v>
      </c>
      <c r="G36" s="219">
        <v>0</v>
      </c>
      <c r="H36" s="236">
        <f t="shared" si="6"/>
        <v>0</v>
      </c>
      <c r="I36" s="144">
        <v>0</v>
      </c>
      <c r="J36" s="215">
        <v>0</v>
      </c>
      <c r="K36" s="236">
        <f t="shared" si="7"/>
        <v>0</v>
      </c>
      <c r="L36" s="144">
        <v>0</v>
      </c>
      <c r="M36" s="215">
        <v>0</v>
      </c>
      <c r="N36" s="236">
        <f t="shared" si="8"/>
        <v>0</v>
      </c>
      <c r="O36" s="144">
        <v>0</v>
      </c>
      <c r="P36" s="219">
        <v>0</v>
      </c>
      <c r="Q36" s="236">
        <f t="shared" si="9"/>
        <v>0</v>
      </c>
      <c r="R36" s="144">
        <v>0</v>
      </c>
      <c r="S36" s="220">
        <v>0</v>
      </c>
      <c r="T36" s="236">
        <f t="shared" si="10"/>
        <v>0</v>
      </c>
    </row>
    <row r="37" spans="1:20" x14ac:dyDescent="0.3">
      <c r="A37" s="228">
        <v>14</v>
      </c>
      <c r="B37" s="154" t="s">
        <v>38</v>
      </c>
      <c r="C37" s="144">
        <v>0</v>
      </c>
      <c r="D37" s="232">
        <v>0</v>
      </c>
      <c r="E37" s="236">
        <f t="shared" si="11"/>
        <v>0</v>
      </c>
      <c r="F37" s="68">
        <v>0</v>
      </c>
      <c r="G37" s="219">
        <v>0</v>
      </c>
      <c r="H37" s="236">
        <f t="shared" si="6"/>
        <v>0</v>
      </c>
      <c r="I37" s="144">
        <v>0</v>
      </c>
      <c r="J37" s="215">
        <v>0</v>
      </c>
      <c r="K37" s="236">
        <f t="shared" si="7"/>
        <v>0</v>
      </c>
      <c r="L37" s="144">
        <v>0</v>
      </c>
      <c r="M37" s="215">
        <v>0</v>
      </c>
      <c r="N37" s="236">
        <f t="shared" si="8"/>
        <v>0</v>
      </c>
      <c r="O37" s="144">
        <v>0</v>
      </c>
      <c r="P37" s="219">
        <v>0</v>
      </c>
      <c r="Q37" s="236">
        <f t="shared" si="9"/>
        <v>0</v>
      </c>
      <c r="R37" s="144">
        <v>0</v>
      </c>
      <c r="S37" s="220">
        <v>0</v>
      </c>
      <c r="T37" s="236">
        <f t="shared" si="10"/>
        <v>0</v>
      </c>
    </row>
    <row r="38" spans="1:20" ht="15" customHeight="1" x14ac:dyDescent="0.3">
      <c r="A38" s="228">
        <v>15</v>
      </c>
      <c r="B38" s="154" t="s">
        <v>74</v>
      </c>
      <c r="C38" s="144">
        <v>0</v>
      </c>
      <c r="D38" s="232">
        <v>0</v>
      </c>
      <c r="E38" s="236">
        <f t="shared" si="11"/>
        <v>0</v>
      </c>
      <c r="F38" s="68">
        <v>0</v>
      </c>
      <c r="G38" s="219">
        <v>0</v>
      </c>
      <c r="H38" s="236">
        <f t="shared" si="6"/>
        <v>0</v>
      </c>
      <c r="I38" s="144">
        <v>0</v>
      </c>
      <c r="J38" s="215">
        <v>0</v>
      </c>
      <c r="K38" s="236">
        <f t="shared" si="7"/>
        <v>0</v>
      </c>
      <c r="L38" s="144">
        <v>0</v>
      </c>
      <c r="M38" s="215">
        <v>0</v>
      </c>
      <c r="N38" s="236">
        <f t="shared" si="8"/>
        <v>0</v>
      </c>
      <c r="O38" s="144">
        <v>0</v>
      </c>
      <c r="P38" s="219">
        <v>0</v>
      </c>
      <c r="Q38" s="236">
        <f t="shared" si="9"/>
        <v>0</v>
      </c>
      <c r="R38" s="144">
        <v>0</v>
      </c>
      <c r="S38" s="220">
        <v>0</v>
      </c>
      <c r="T38" s="236">
        <f t="shared" si="10"/>
        <v>0</v>
      </c>
    </row>
    <row r="39" spans="1:20" s="54" customFormat="1" ht="15" customHeight="1" x14ac:dyDescent="0.3">
      <c r="A39" s="228">
        <v>16</v>
      </c>
      <c r="B39" s="154" t="s">
        <v>75</v>
      </c>
      <c r="C39" s="144">
        <v>0</v>
      </c>
      <c r="D39" s="232">
        <v>0</v>
      </c>
      <c r="E39" s="236">
        <f t="shared" si="11"/>
        <v>0</v>
      </c>
      <c r="F39" s="68">
        <v>0</v>
      </c>
      <c r="G39" s="219">
        <v>0</v>
      </c>
      <c r="H39" s="236">
        <f t="shared" si="6"/>
        <v>0</v>
      </c>
      <c r="I39" s="144">
        <v>0</v>
      </c>
      <c r="J39" s="215">
        <v>0</v>
      </c>
      <c r="K39" s="236">
        <f t="shared" si="7"/>
        <v>0</v>
      </c>
      <c r="L39" s="144">
        <v>0</v>
      </c>
      <c r="M39" s="215">
        <v>0</v>
      </c>
      <c r="N39" s="236">
        <f t="shared" si="8"/>
        <v>0</v>
      </c>
      <c r="O39" s="144">
        <v>0</v>
      </c>
      <c r="P39" s="219">
        <v>0</v>
      </c>
      <c r="Q39" s="236">
        <f t="shared" si="9"/>
        <v>0</v>
      </c>
      <c r="R39" s="144">
        <v>0</v>
      </c>
      <c r="S39" s="220">
        <v>0</v>
      </c>
      <c r="T39" s="236">
        <f t="shared" si="10"/>
        <v>0</v>
      </c>
    </row>
    <row r="40" spans="1:20" s="54" customFormat="1" ht="15" customHeight="1" x14ac:dyDescent="0.3">
      <c r="A40" s="228">
        <v>17</v>
      </c>
      <c r="B40" s="154" t="s">
        <v>76</v>
      </c>
      <c r="C40" s="144">
        <v>0</v>
      </c>
      <c r="D40" s="232">
        <v>0</v>
      </c>
      <c r="E40" s="236">
        <f t="shared" si="11"/>
        <v>0</v>
      </c>
      <c r="F40" s="68">
        <v>0</v>
      </c>
      <c r="G40" s="219">
        <v>0</v>
      </c>
      <c r="H40" s="236">
        <f t="shared" si="6"/>
        <v>0</v>
      </c>
      <c r="I40" s="144">
        <v>0</v>
      </c>
      <c r="J40" s="215">
        <v>0</v>
      </c>
      <c r="K40" s="236">
        <f t="shared" si="7"/>
        <v>0</v>
      </c>
      <c r="L40" s="144">
        <v>0</v>
      </c>
      <c r="M40" s="215">
        <v>0</v>
      </c>
      <c r="N40" s="236">
        <f t="shared" si="8"/>
        <v>0</v>
      </c>
      <c r="O40" s="144">
        <v>0</v>
      </c>
      <c r="P40" s="219">
        <v>0</v>
      </c>
      <c r="Q40" s="236">
        <f t="shared" si="9"/>
        <v>0</v>
      </c>
      <c r="R40" s="144">
        <v>0</v>
      </c>
      <c r="S40" s="220">
        <v>0</v>
      </c>
      <c r="T40" s="236">
        <f t="shared" si="10"/>
        <v>0</v>
      </c>
    </row>
    <row r="41" spans="1:20" s="54" customFormat="1" x14ac:dyDescent="0.3">
      <c r="A41" s="228">
        <v>18</v>
      </c>
      <c r="B41" s="154" t="s">
        <v>77</v>
      </c>
      <c r="C41" s="144">
        <v>0</v>
      </c>
      <c r="D41" s="232">
        <v>0</v>
      </c>
      <c r="E41" s="236">
        <f t="shared" si="11"/>
        <v>0</v>
      </c>
      <c r="F41" s="68">
        <v>0</v>
      </c>
      <c r="G41" s="219">
        <v>0</v>
      </c>
      <c r="H41" s="236">
        <f t="shared" si="6"/>
        <v>0</v>
      </c>
      <c r="I41" s="144">
        <v>0</v>
      </c>
      <c r="J41" s="215">
        <v>0</v>
      </c>
      <c r="K41" s="236">
        <f t="shared" si="7"/>
        <v>0</v>
      </c>
      <c r="L41" s="144">
        <v>0</v>
      </c>
      <c r="M41" s="215">
        <v>0</v>
      </c>
      <c r="N41" s="236">
        <f t="shared" si="8"/>
        <v>0</v>
      </c>
      <c r="O41" s="144">
        <v>0</v>
      </c>
      <c r="P41" s="219">
        <v>0</v>
      </c>
      <c r="Q41" s="236">
        <f t="shared" si="9"/>
        <v>0</v>
      </c>
      <c r="R41" s="144">
        <v>0</v>
      </c>
      <c r="S41" s="220">
        <v>0</v>
      </c>
      <c r="T41" s="236">
        <f t="shared" si="10"/>
        <v>0</v>
      </c>
    </row>
    <row r="42" spans="1:20" s="54" customFormat="1" x14ac:dyDescent="0.3">
      <c r="A42" s="228">
        <v>19</v>
      </c>
      <c r="B42" s="154" t="s">
        <v>78</v>
      </c>
      <c r="C42" s="144">
        <v>0</v>
      </c>
      <c r="D42" s="232">
        <v>0</v>
      </c>
      <c r="E42" s="236">
        <f t="shared" si="11"/>
        <v>0</v>
      </c>
      <c r="F42" s="68">
        <v>0</v>
      </c>
      <c r="G42" s="219">
        <v>0</v>
      </c>
      <c r="H42" s="236">
        <f t="shared" si="6"/>
        <v>0</v>
      </c>
      <c r="I42" s="144">
        <v>0</v>
      </c>
      <c r="J42" s="215">
        <v>0</v>
      </c>
      <c r="K42" s="236">
        <f t="shared" si="7"/>
        <v>0</v>
      </c>
      <c r="L42" s="144">
        <v>0</v>
      </c>
      <c r="M42" s="215">
        <v>0</v>
      </c>
      <c r="N42" s="236">
        <f t="shared" si="8"/>
        <v>0</v>
      </c>
      <c r="O42" s="144">
        <v>0</v>
      </c>
      <c r="P42" s="219">
        <v>0</v>
      </c>
      <c r="Q42" s="236">
        <f t="shared" si="9"/>
        <v>0</v>
      </c>
      <c r="R42" s="144">
        <v>0</v>
      </c>
      <c r="S42" s="220">
        <v>0</v>
      </c>
      <c r="T42" s="236">
        <f t="shared" si="10"/>
        <v>0</v>
      </c>
    </row>
    <row r="43" spans="1:20" x14ac:dyDescent="0.3">
      <c r="A43" s="228">
        <v>20</v>
      </c>
      <c r="B43" s="154" t="s">
        <v>39</v>
      </c>
      <c r="C43" s="144">
        <v>0</v>
      </c>
      <c r="D43" s="232">
        <v>0</v>
      </c>
      <c r="E43" s="236">
        <f t="shared" si="11"/>
        <v>0</v>
      </c>
      <c r="F43" s="68">
        <v>0</v>
      </c>
      <c r="G43" s="219">
        <v>0</v>
      </c>
      <c r="H43" s="236">
        <f t="shared" si="6"/>
        <v>0</v>
      </c>
      <c r="I43" s="144">
        <v>0</v>
      </c>
      <c r="J43" s="215">
        <v>0</v>
      </c>
      <c r="K43" s="236">
        <f t="shared" si="7"/>
        <v>0</v>
      </c>
      <c r="L43" s="144">
        <v>0</v>
      </c>
      <c r="M43" s="215">
        <v>0</v>
      </c>
      <c r="N43" s="236">
        <f t="shared" si="8"/>
        <v>0</v>
      </c>
      <c r="O43" s="144">
        <v>0</v>
      </c>
      <c r="P43" s="219">
        <v>0</v>
      </c>
      <c r="Q43" s="236">
        <f t="shared" si="9"/>
        <v>0</v>
      </c>
      <c r="R43" s="144">
        <v>0</v>
      </c>
      <c r="S43" s="220">
        <v>0</v>
      </c>
      <c r="T43" s="236">
        <f t="shared" si="10"/>
        <v>0</v>
      </c>
    </row>
    <row r="44" spans="1:20" x14ac:dyDescent="0.3">
      <c r="A44" s="228">
        <v>21</v>
      </c>
      <c r="B44" s="154" t="s">
        <v>56</v>
      </c>
      <c r="C44" s="144">
        <v>0</v>
      </c>
      <c r="D44" s="232">
        <v>0</v>
      </c>
      <c r="E44" s="236">
        <f t="shared" si="11"/>
        <v>0</v>
      </c>
      <c r="F44" s="68">
        <v>0</v>
      </c>
      <c r="G44" s="219">
        <v>0</v>
      </c>
      <c r="H44" s="236">
        <f t="shared" si="6"/>
        <v>0</v>
      </c>
      <c r="I44" s="144">
        <v>0</v>
      </c>
      <c r="J44" s="215">
        <v>0</v>
      </c>
      <c r="K44" s="236">
        <f t="shared" si="7"/>
        <v>0</v>
      </c>
      <c r="L44" s="144">
        <v>0</v>
      </c>
      <c r="M44" s="215">
        <v>0</v>
      </c>
      <c r="N44" s="236">
        <f t="shared" si="8"/>
        <v>0</v>
      </c>
      <c r="O44" s="144">
        <v>0</v>
      </c>
      <c r="P44" s="219">
        <v>0</v>
      </c>
      <c r="Q44" s="236">
        <f t="shared" si="9"/>
        <v>0</v>
      </c>
      <c r="R44" s="144">
        <v>0</v>
      </c>
      <c r="S44" s="220">
        <v>0</v>
      </c>
      <c r="T44" s="236">
        <f t="shared" si="10"/>
        <v>0</v>
      </c>
    </row>
    <row r="45" spans="1:20" x14ac:dyDescent="0.3">
      <c r="A45" s="228">
        <v>22</v>
      </c>
      <c r="B45" s="154" t="s">
        <v>57</v>
      </c>
      <c r="C45" s="144">
        <v>0</v>
      </c>
      <c r="D45" s="232">
        <v>0</v>
      </c>
      <c r="E45" s="236">
        <f t="shared" si="11"/>
        <v>0</v>
      </c>
      <c r="F45" s="68">
        <v>0</v>
      </c>
      <c r="G45" s="219">
        <v>0</v>
      </c>
      <c r="H45" s="236">
        <f t="shared" si="6"/>
        <v>0</v>
      </c>
      <c r="I45" s="144">
        <v>0</v>
      </c>
      <c r="J45" s="215">
        <v>0</v>
      </c>
      <c r="K45" s="236">
        <f t="shared" si="7"/>
        <v>0</v>
      </c>
      <c r="L45" s="144">
        <v>0</v>
      </c>
      <c r="M45" s="215">
        <v>0</v>
      </c>
      <c r="N45" s="236">
        <f t="shared" si="8"/>
        <v>0</v>
      </c>
      <c r="O45" s="144">
        <v>0</v>
      </c>
      <c r="P45" s="219">
        <v>0</v>
      </c>
      <c r="Q45" s="236">
        <f t="shared" si="9"/>
        <v>0</v>
      </c>
      <c r="R45" s="144">
        <v>0</v>
      </c>
      <c r="S45" s="220">
        <v>0</v>
      </c>
      <c r="T45" s="236">
        <f t="shared" si="10"/>
        <v>0</v>
      </c>
    </row>
    <row r="46" spans="1:20" x14ac:dyDescent="0.3">
      <c r="A46" s="228">
        <v>23</v>
      </c>
      <c r="B46" s="154" t="s">
        <v>58</v>
      </c>
      <c r="C46" s="144">
        <v>0</v>
      </c>
      <c r="D46" s="232">
        <v>0</v>
      </c>
      <c r="E46" s="236">
        <f t="shared" si="11"/>
        <v>0</v>
      </c>
      <c r="F46" s="68">
        <v>0</v>
      </c>
      <c r="G46" s="219">
        <v>0</v>
      </c>
      <c r="H46" s="236">
        <f t="shared" si="6"/>
        <v>0</v>
      </c>
      <c r="I46" s="144">
        <v>0</v>
      </c>
      <c r="J46" s="215">
        <v>0</v>
      </c>
      <c r="K46" s="236">
        <f t="shared" si="7"/>
        <v>0</v>
      </c>
      <c r="L46" s="144">
        <v>0</v>
      </c>
      <c r="M46" s="215">
        <v>0</v>
      </c>
      <c r="N46" s="236">
        <f t="shared" si="8"/>
        <v>0</v>
      </c>
      <c r="O46" s="144">
        <v>0</v>
      </c>
      <c r="P46" s="219">
        <v>0</v>
      </c>
      <c r="Q46" s="236">
        <f t="shared" si="9"/>
        <v>0</v>
      </c>
      <c r="R46" s="144">
        <v>0</v>
      </c>
      <c r="S46" s="220">
        <v>0</v>
      </c>
      <c r="T46" s="236">
        <f t="shared" si="10"/>
        <v>0</v>
      </c>
    </row>
    <row r="47" spans="1:20" x14ac:dyDescent="0.3">
      <c r="A47" s="228">
        <v>24</v>
      </c>
      <c r="B47" s="154" t="s">
        <v>59</v>
      </c>
      <c r="C47" s="144">
        <v>0</v>
      </c>
      <c r="D47" s="232">
        <v>0</v>
      </c>
      <c r="E47" s="236">
        <f t="shared" si="11"/>
        <v>0</v>
      </c>
      <c r="F47" s="68">
        <v>0</v>
      </c>
      <c r="G47" s="219">
        <v>0</v>
      </c>
      <c r="H47" s="236">
        <f t="shared" si="6"/>
        <v>0</v>
      </c>
      <c r="I47" s="144">
        <v>0</v>
      </c>
      <c r="J47" s="215">
        <v>0</v>
      </c>
      <c r="K47" s="236">
        <f t="shared" si="7"/>
        <v>0</v>
      </c>
      <c r="L47" s="144">
        <v>0</v>
      </c>
      <c r="M47" s="215">
        <v>0</v>
      </c>
      <c r="N47" s="236">
        <f t="shared" si="8"/>
        <v>0</v>
      </c>
      <c r="O47" s="144">
        <v>0</v>
      </c>
      <c r="P47" s="219">
        <v>0</v>
      </c>
      <c r="Q47" s="236">
        <f t="shared" si="9"/>
        <v>0</v>
      </c>
      <c r="R47" s="144">
        <v>0</v>
      </c>
      <c r="S47" s="220">
        <v>0</v>
      </c>
      <c r="T47" s="236">
        <f t="shared" si="10"/>
        <v>0</v>
      </c>
    </row>
    <row r="48" spans="1:20" x14ac:dyDescent="0.3">
      <c r="A48" s="228">
        <v>25</v>
      </c>
      <c r="B48" s="154" t="s">
        <v>44</v>
      </c>
      <c r="C48" s="144">
        <v>0</v>
      </c>
      <c r="D48" s="232">
        <v>0</v>
      </c>
      <c r="E48" s="236">
        <f t="shared" si="11"/>
        <v>0</v>
      </c>
      <c r="F48" s="68">
        <v>0</v>
      </c>
      <c r="G48" s="219">
        <v>0</v>
      </c>
      <c r="H48" s="236">
        <f t="shared" si="6"/>
        <v>0</v>
      </c>
      <c r="I48" s="144">
        <v>0</v>
      </c>
      <c r="J48" s="215">
        <v>0</v>
      </c>
      <c r="K48" s="236">
        <f t="shared" si="7"/>
        <v>0</v>
      </c>
      <c r="L48" s="144">
        <v>0</v>
      </c>
      <c r="M48" s="215">
        <v>0</v>
      </c>
      <c r="N48" s="236">
        <f t="shared" si="8"/>
        <v>0</v>
      </c>
      <c r="O48" s="144">
        <v>0</v>
      </c>
      <c r="P48" s="219">
        <v>0</v>
      </c>
      <c r="Q48" s="236">
        <f t="shared" si="9"/>
        <v>0</v>
      </c>
      <c r="R48" s="144">
        <v>0</v>
      </c>
      <c r="S48" s="220">
        <v>0</v>
      </c>
      <c r="T48" s="236">
        <f t="shared" si="10"/>
        <v>0</v>
      </c>
    </row>
    <row r="49" spans="1:20" x14ac:dyDescent="0.3">
      <c r="A49" s="228">
        <v>26</v>
      </c>
      <c r="B49" s="154" t="s">
        <v>45</v>
      </c>
      <c r="C49" s="144">
        <v>0</v>
      </c>
      <c r="D49" s="232">
        <v>0</v>
      </c>
      <c r="E49" s="236">
        <f t="shared" si="11"/>
        <v>0</v>
      </c>
      <c r="F49" s="68">
        <v>0</v>
      </c>
      <c r="G49" s="219">
        <v>0</v>
      </c>
      <c r="H49" s="236">
        <f t="shared" si="6"/>
        <v>0</v>
      </c>
      <c r="I49" s="144">
        <v>0</v>
      </c>
      <c r="J49" s="215">
        <v>0</v>
      </c>
      <c r="K49" s="236">
        <f t="shared" si="7"/>
        <v>0</v>
      </c>
      <c r="L49" s="144">
        <v>0</v>
      </c>
      <c r="M49" s="215">
        <v>0</v>
      </c>
      <c r="N49" s="236">
        <f t="shared" si="8"/>
        <v>0</v>
      </c>
      <c r="O49" s="144">
        <v>0</v>
      </c>
      <c r="P49" s="219">
        <v>0</v>
      </c>
      <c r="Q49" s="236">
        <f t="shared" si="9"/>
        <v>0</v>
      </c>
      <c r="R49" s="144">
        <v>0</v>
      </c>
      <c r="S49" s="220">
        <v>0</v>
      </c>
      <c r="T49" s="236">
        <f t="shared" si="10"/>
        <v>0</v>
      </c>
    </row>
    <row r="50" spans="1:20" x14ac:dyDescent="0.3">
      <c r="A50" s="228">
        <v>27</v>
      </c>
      <c r="B50" s="154" t="s">
        <v>23</v>
      </c>
      <c r="C50" s="144">
        <v>0</v>
      </c>
      <c r="D50" s="232">
        <v>0</v>
      </c>
      <c r="E50" s="236">
        <f t="shared" si="11"/>
        <v>0</v>
      </c>
      <c r="F50" s="68">
        <v>0</v>
      </c>
      <c r="G50" s="219">
        <v>0</v>
      </c>
      <c r="H50" s="236">
        <f t="shared" si="6"/>
        <v>0</v>
      </c>
      <c r="I50" s="144">
        <v>0</v>
      </c>
      <c r="J50" s="215">
        <v>0</v>
      </c>
      <c r="K50" s="236">
        <f t="shared" si="7"/>
        <v>0</v>
      </c>
      <c r="L50" s="144">
        <v>0</v>
      </c>
      <c r="M50" s="215">
        <v>0</v>
      </c>
      <c r="N50" s="236">
        <f t="shared" si="8"/>
        <v>0</v>
      </c>
      <c r="O50" s="144">
        <v>0</v>
      </c>
      <c r="P50" s="219">
        <v>0</v>
      </c>
      <c r="Q50" s="236">
        <f t="shared" si="9"/>
        <v>0</v>
      </c>
      <c r="R50" s="144">
        <v>0</v>
      </c>
      <c r="S50" s="220">
        <v>0</v>
      </c>
      <c r="T50" s="236">
        <f t="shared" si="10"/>
        <v>0</v>
      </c>
    </row>
    <row r="51" spans="1:20" x14ac:dyDescent="0.3">
      <c r="A51" s="228">
        <v>28</v>
      </c>
      <c r="B51" s="154" t="s">
        <v>53</v>
      </c>
      <c r="C51" s="144">
        <v>0</v>
      </c>
      <c r="D51" s="232">
        <v>0</v>
      </c>
      <c r="E51" s="236">
        <f t="shared" si="11"/>
        <v>0</v>
      </c>
      <c r="F51" s="68">
        <v>0</v>
      </c>
      <c r="G51" s="219">
        <v>0</v>
      </c>
      <c r="H51" s="236">
        <f t="shared" si="6"/>
        <v>0</v>
      </c>
      <c r="I51" s="144">
        <v>0</v>
      </c>
      <c r="J51" s="215">
        <v>0</v>
      </c>
      <c r="K51" s="236">
        <f t="shared" si="7"/>
        <v>0</v>
      </c>
      <c r="L51" s="144">
        <v>0</v>
      </c>
      <c r="M51" s="215">
        <v>0</v>
      </c>
      <c r="N51" s="236">
        <f t="shared" si="8"/>
        <v>0</v>
      </c>
      <c r="O51" s="144">
        <v>0</v>
      </c>
      <c r="P51" s="219">
        <v>0</v>
      </c>
      <c r="Q51" s="236">
        <f t="shared" si="9"/>
        <v>0</v>
      </c>
      <c r="R51" s="144">
        <v>0</v>
      </c>
      <c r="S51" s="220">
        <v>0</v>
      </c>
      <c r="T51" s="236">
        <f t="shared" si="10"/>
        <v>0</v>
      </c>
    </row>
    <row r="52" spans="1:20" x14ac:dyDescent="0.3">
      <c r="A52" s="228">
        <v>29</v>
      </c>
      <c r="B52" s="154" t="s">
        <v>60</v>
      </c>
      <c r="C52" s="144">
        <v>0</v>
      </c>
      <c r="D52" s="232">
        <v>0</v>
      </c>
      <c r="E52" s="236">
        <f t="shared" si="11"/>
        <v>0</v>
      </c>
      <c r="F52" s="68">
        <v>0</v>
      </c>
      <c r="G52" s="219">
        <v>0</v>
      </c>
      <c r="H52" s="236">
        <f t="shared" si="6"/>
        <v>0</v>
      </c>
      <c r="I52" s="144">
        <v>0</v>
      </c>
      <c r="J52" s="215">
        <v>0</v>
      </c>
      <c r="K52" s="236">
        <f t="shared" si="7"/>
        <v>0</v>
      </c>
      <c r="L52" s="144">
        <v>0</v>
      </c>
      <c r="M52" s="215">
        <v>0</v>
      </c>
      <c r="N52" s="236">
        <f t="shared" si="8"/>
        <v>0</v>
      </c>
      <c r="O52" s="144">
        <v>0</v>
      </c>
      <c r="P52" s="219">
        <v>0</v>
      </c>
      <c r="Q52" s="236">
        <f t="shared" si="9"/>
        <v>0</v>
      </c>
      <c r="R52" s="144">
        <v>0</v>
      </c>
      <c r="S52" s="220">
        <v>0</v>
      </c>
      <c r="T52" s="236">
        <f t="shared" si="10"/>
        <v>0</v>
      </c>
    </row>
    <row r="53" spans="1:20" x14ac:dyDescent="0.3">
      <c r="A53" s="228">
        <v>30</v>
      </c>
      <c r="B53" s="154" t="s">
        <v>47</v>
      </c>
      <c r="C53" s="144">
        <v>0</v>
      </c>
      <c r="D53" s="232">
        <v>0</v>
      </c>
      <c r="E53" s="236">
        <f t="shared" si="11"/>
        <v>0</v>
      </c>
      <c r="F53" s="68">
        <v>0</v>
      </c>
      <c r="G53" s="219">
        <v>0</v>
      </c>
      <c r="H53" s="236">
        <f t="shared" si="6"/>
        <v>0</v>
      </c>
      <c r="I53" s="144">
        <v>0</v>
      </c>
      <c r="J53" s="215">
        <v>0</v>
      </c>
      <c r="K53" s="236">
        <f t="shared" si="7"/>
        <v>0</v>
      </c>
      <c r="L53" s="144">
        <v>0</v>
      </c>
      <c r="M53" s="215">
        <v>0</v>
      </c>
      <c r="N53" s="236">
        <f t="shared" si="8"/>
        <v>0</v>
      </c>
      <c r="O53" s="144">
        <v>0</v>
      </c>
      <c r="P53" s="219">
        <v>0</v>
      </c>
      <c r="Q53" s="236">
        <f t="shared" si="9"/>
        <v>0</v>
      </c>
      <c r="R53" s="144">
        <v>0</v>
      </c>
      <c r="S53" s="220">
        <v>0</v>
      </c>
      <c r="T53" s="236">
        <f t="shared" si="10"/>
        <v>0</v>
      </c>
    </row>
    <row r="54" spans="1:20" x14ac:dyDescent="0.3">
      <c r="A54" s="228">
        <v>31</v>
      </c>
      <c r="B54" s="154" t="s">
        <v>61</v>
      </c>
      <c r="C54" s="144">
        <v>0</v>
      </c>
      <c r="D54" s="232">
        <v>0</v>
      </c>
      <c r="E54" s="236">
        <f t="shared" si="11"/>
        <v>0</v>
      </c>
      <c r="F54" s="68">
        <v>0</v>
      </c>
      <c r="G54" s="219">
        <v>0</v>
      </c>
      <c r="H54" s="236">
        <f t="shared" si="6"/>
        <v>0</v>
      </c>
      <c r="I54" s="144">
        <v>0</v>
      </c>
      <c r="J54" s="215">
        <v>0</v>
      </c>
      <c r="K54" s="236">
        <f t="shared" si="7"/>
        <v>0</v>
      </c>
      <c r="L54" s="144">
        <v>0</v>
      </c>
      <c r="M54" s="215">
        <v>0</v>
      </c>
      <c r="N54" s="236">
        <f t="shared" si="8"/>
        <v>0</v>
      </c>
      <c r="O54" s="144">
        <v>0</v>
      </c>
      <c r="P54" s="219">
        <v>0</v>
      </c>
      <c r="Q54" s="236">
        <f t="shared" si="9"/>
        <v>0</v>
      </c>
      <c r="R54" s="144">
        <v>0</v>
      </c>
      <c r="S54" s="220">
        <v>0</v>
      </c>
      <c r="T54" s="236">
        <f t="shared" si="10"/>
        <v>0</v>
      </c>
    </row>
    <row r="55" spans="1:20" x14ac:dyDescent="0.3">
      <c r="A55" s="228">
        <v>32</v>
      </c>
      <c r="B55" s="154" t="s">
        <v>48</v>
      </c>
      <c r="C55" s="144">
        <v>0</v>
      </c>
      <c r="D55" s="232">
        <v>0</v>
      </c>
      <c r="E55" s="236">
        <f t="shared" si="11"/>
        <v>0</v>
      </c>
      <c r="F55" s="68">
        <v>0</v>
      </c>
      <c r="G55" s="219">
        <v>0</v>
      </c>
      <c r="H55" s="236">
        <f t="shared" si="6"/>
        <v>0</v>
      </c>
      <c r="I55" s="144">
        <v>0</v>
      </c>
      <c r="J55" s="215">
        <v>0</v>
      </c>
      <c r="K55" s="236">
        <f t="shared" si="7"/>
        <v>0</v>
      </c>
      <c r="L55" s="144">
        <v>0</v>
      </c>
      <c r="M55" s="215">
        <v>0</v>
      </c>
      <c r="N55" s="236">
        <f t="shared" si="8"/>
        <v>0</v>
      </c>
      <c r="O55" s="144">
        <v>0</v>
      </c>
      <c r="P55" s="219">
        <v>0</v>
      </c>
      <c r="Q55" s="236">
        <f t="shared" si="9"/>
        <v>0</v>
      </c>
      <c r="R55" s="144">
        <v>0</v>
      </c>
      <c r="S55" s="220">
        <v>0</v>
      </c>
      <c r="T55" s="236">
        <f t="shared" si="10"/>
        <v>0</v>
      </c>
    </row>
    <row r="56" spans="1:20" x14ac:dyDescent="0.3">
      <c r="A56" s="228">
        <v>33</v>
      </c>
      <c r="B56" s="154" t="s">
        <v>26</v>
      </c>
      <c r="C56" s="144">
        <v>0</v>
      </c>
      <c r="D56" s="232">
        <v>0</v>
      </c>
      <c r="E56" s="236">
        <f t="shared" si="11"/>
        <v>0</v>
      </c>
      <c r="F56" s="68">
        <v>0</v>
      </c>
      <c r="G56" s="219">
        <v>0</v>
      </c>
      <c r="H56" s="236">
        <f t="shared" si="6"/>
        <v>0</v>
      </c>
      <c r="I56" s="144">
        <v>0</v>
      </c>
      <c r="J56" s="215">
        <v>0</v>
      </c>
      <c r="K56" s="236">
        <f t="shared" si="7"/>
        <v>0</v>
      </c>
      <c r="L56" s="144">
        <v>0</v>
      </c>
      <c r="M56" s="215">
        <v>0</v>
      </c>
      <c r="N56" s="236">
        <f t="shared" si="8"/>
        <v>0</v>
      </c>
      <c r="O56" s="144">
        <v>0</v>
      </c>
      <c r="P56" s="219">
        <v>0</v>
      </c>
      <c r="Q56" s="236">
        <f t="shared" si="9"/>
        <v>0</v>
      </c>
      <c r="R56" s="144">
        <v>0</v>
      </c>
      <c r="S56" s="220">
        <v>0</v>
      </c>
      <c r="T56" s="236">
        <f t="shared" si="10"/>
        <v>0</v>
      </c>
    </row>
    <row r="57" spans="1:20" x14ac:dyDescent="0.3">
      <c r="A57" s="228">
        <v>34</v>
      </c>
      <c r="B57" s="154" t="s">
        <v>64</v>
      </c>
      <c r="C57" s="144">
        <v>0</v>
      </c>
      <c r="D57" s="232">
        <v>0</v>
      </c>
      <c r="E57" s="236">
        <f t="shared" si="11"/>
        <v>0</v>
      </c>
      <c r="F57" s="68">
        <v>0</v>
      </c>
      <c r="G57" s="219">
        <v>0</v>
      </c>
      <c r="H57" s="236">
        <f t="shared" si="6"/>
        <v>0</v>
      </c>
      <c r="I57" s="144">
        <v>0</v>
      </c>
      <c r="J57" s="215">
        <v>0</v>
      </c>
      <c r="K57" s="236">
        <f t="shared" si="7"/>
        <v>0</v>
      </c>
      <c r="L57" s="144">
        <v>0</v>
      </c>
      <c r="M57" s="215">
        <v>0</v>
      </c>
      <c r="N57" s="236">
        <f t="shared" si="8"/>
        <v>0</v>
      </c>
      <c r="O57" s="144">
        <v>0</v>
      </c>
      <c r="P57" s="219">
        <v>0</v>
      </c>
      <c r="Q57" s="236">
        <f t="shared" si="9"/>
        <v>0</v>
      </c>
      <c r="R57" s="144">
        <v>0</v>
      </c>
      <c r="S57" s="220">
        <v>0</v>
      </c>
      <c r="T57" s="236">
        <f t="shared" si="10"/>
        <v>0</v>
      </c>
    </row>
    <row r="58" spans="1:20" x14ac:dyDescent="0.3">
      <c r="A58" s="228">
        <v>35</v>
      </c>
      <c r="B58" s="154" t="s">
        <v>65</v>
      </c>
      <c r="C58" s="144">
        <v>0</v>
      </c>
      <c r="D58" s="232">
        <v>0</v>
      </c>
      <c r="E58" s="236">
        <f t="shared" si="11"/>
        <v>0</v>
      </c>
      <c r="F58" s="68">
        <v>0</v>
      </c>
      <c r="G58" s="219">
        <v>0</v>
      </c>
      <c r="H58" s="236">
        <f t="shared" si="6"/>
        <v>0</v>
      </c>
      <c r="I58" s="144">
        <v>0</v>
      </c>
      <c r="J58" s="215">
        <v>0</v>
      </c>
      <c r="K58" s="236">
        <f t="shared" si="7"/>
        <v>0</v>
      </c>
      <c r="L58" s="144">
        <v>0</v>
      </c>
      <c r="M58" s="215">
        <v>0</v>
      </c>
      <c r="N58" s="236">
        <f t="shared" si="8"/>
        <v>0</v>
      </c>
      <c r="O58" s="144">
        <v>0</v>
      </c>
      <c r="P58" s="219">
        <v>0</v>
      </c>
      <c r="Q58" s="236">
        <f t="shared" si="9"/>
        <v>0</v>
      </c>
      <c r="R58" s="144">
        <v>0</v>
      </c>
      <c r="S58" s="220">
        <v>0</v>
      </c>
      <c r="T58" s="236">
        <f t="shared" si="10"/>
        <v>0</v>
      </c>
    </row>
    <row r="59" spans="1:20" s="117" customFormat="1" ht="17.399999999999999" customHeight="1" x14ac:dyDescent="0.3">
      <c r="A59" s="228">
        <v>36</v>
      </c>
      <c r="B59" s="246" t="s">
        <v>134</v>
      </c>
      <c r="C59" s="241">
        <v>0</v>
      </c>
      <c r="D59" s="242">
        <v>0</v>
      </c>
      <c r="E59" s="243">
        <f t="shared" si="11"/>
        <v>0</v>
      </c>
      <c r="F59" s="244">
        <v>0</v>
      </c>
      <c r="G59" s="245">
        <v>0</v>
      </c>
      <c r="H59" s="243">
        <f t="shared" si="6"/>
        <v>0</v>
      </c>
      <c r="I59" s="241">
        <v>0</v>
      </c>
      <c r="J59" s="213">
        <v>0</v>
      </c>
      <c r="K59" s="243">
        <f t="shared" si="7"/>
        <v>0</v>
      </c>
      <c r="L59" s="241">
        <v>0</v>
      </c>
      <c r="M59" s="213">
        <v>0</v>
      </c>
      <c r="N59" s="243">
        <f t="shared" si="8"/>
        <v>0</v>
      </c>
      <c r="O59" s="241">
        <v>0</v>
      </c>
      <c r="P59" s="245">
        <v>0</v>
      </c>
      <c r="Q59" s="243">
        <f t="shared" si="9"/>
        <v>0</v>
      </c>
      <c r="R59" s="241">
        <v>0</v>
      </c>
      <c r="S59" s="245">
        <v>0</v>
      </c>
      <c r="T59" s="243">
        <f t="shared" si="10"/>
        <v>0</v>
      </c>
    </row>
    <row r="60" spans="1:20" s="106" customFormat="1" ht="18" customHeight="1" thickBot="1" x14ac:dyDescent="0.35">
      <c r="A60" s="230">
        <v>37</v>
      </c>
      <c r="B60" s="240" t="s">
        <v>135</v>
      </c>
      <c r="C60" s="157">
        <v>0</v>
      </c>
      <c r="D60" s="233">
        <v>0</v>
      </c>
      <c r="E60" s="247">
        <f t="shared" si="11"/>
        <v>0</v>
      </c>
      <c r="F60" s="158">
        <v>0</v>
      </c>
      <c r="G60" s="221">
        <v>0</v>
      </c>
      <c r="H60" s="247">
        <f t="shared" si="6"/>
        <v>0</v>
      </c>
      <c r="I60" s="157">
        <v>0</v>
      </c>
      <c r="J60" s="216">
        <v>0</v>
      </c>
      <c r="K60" s="247">
        <f t="shared" si="7"/>
        <v>0</v>
      </c>
      <c r="L60" s="157">
        <v>0</v>
      </c>
      <c r="M60" s="216">
        <v>0</v>
      </c>
      <c r="N60" s="247">
        <f t="shared" si="8"/>
        <v>0</v>
      </c>
      <c r="O60" s="157">
        <v>0</v>
      </c>
      <c r="P60" s="221">
        <v>0</v>
      </c>
      <c r="Q60" s="247">
        <f t="shared" si="9"/>
        <v>0</v>
      </c>
      <c r="R60" s="157">
        <v>0</v>
      </c>
      <c r="S60" s="221">
        <v>0</v>
      </c>
      <c r="T60" s="247">
        <f t="shared" si="10"/>
        <v>0</v>
      </c>
    </row>
    <row r="62" spans="1:20" x14ac:dyDescent="0.3">
      <c r="C62" s="48"/>
      <c r="D62" s="48"/>
      <c r="E62" s="48"/>
    </row>
    <row r="63" spans="1:20" x14ac:dyDescent="0.3">
      <c r="C63" s="48"/>
      <c r="D63" s="48"/>
      <c r="E63" s="48"/>
    </row>
  </sheetData>
  <mergeCells count="2">
    <mergeCell ref="L3:O3"/>
    <mergeCell ref="C1:I1"/>
  </mergeCells>
  <pageMargins left="0.42" right="0.43" top="0.75" bottom="0.6" header="0.3" footer="0.3"/>
  <pageSetup scale="48" orientation="landscape" r:id="rId1"/>
  <headerFooter>
    <oddFooter>&amp;LTab: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33E82-78DB-4BAF-ADA8-9407E3C7CDA8}">
  <sheetPr codeName="Sheet5">
    <tabColor theme="0" tint="-0.249977111117893"/>
    <pageSetUpPr fitToPage="1"/>
  </sheetPr>
  <dimension ref="A1:G11"/>
  <sheetViews>
    <sheetView showGridLines="0" zoomScale="95" zoomScaleNormal="95" workbookViewId="0">
      <selection activeCell="B7" sqref="B7"/>
    </sheetView>
  </sheetViews>
  <sheetFormatPr defaultColWidth="8.88671875" defaultRowHeight="14.4" x14ac:dyDescent="0.3"/>
  <cols>
    <col min="1" max="1" width="46.6640625" style="13" bestFit="1" customWidth="1"/>
    <col min="2" max="7" width="20.33203125" style="13" customWidth="1"/>
    <col min="8" max="8" width="36.33203125" style="13" customWidth="1"/>
    <col min="9" max="16384" width="8.88671875" style="13"/>
  </cols>
  <sheetData>
    <row r="1" spans="1:7" ht="16.2" thickBot="1" x14ac:dyDescent="0.35">
      <c r="A1" s="269" t="s">
        <v>67</v>
      </c>
      <c r="B1" s="279"/>
      <c r="C1" s="279"/>
    </row>
    <row r="2" spans="1:7" ht="16.2" thickBot="1" x14ac:dyDescent="0.35">
      <c r="A2" s="3" t="s">
        <v>1</v>
      </c>
      <c r="B2" s="274">
        <f>'D. Bidder''s Staffing Rates'!C2</f>
        <v>0</v>
      </c>
      <c r="C2" s="275"/>
      <c r="D2" s="276"/>
    </row>
    <row r="3" spans="1:7" ht="15" thickBot="1" x14ac:dyDescent="0.35">
      <c r="A3" s="4"/>
      <c r="B3" s="4"/>
      <c r="C3" s="4"/>
      <c r="D3" s="4"/>
      <c r="E3" s="4"/>
      <c r="F3" s="33" t="s">
        <v>66</v>
      </c>
      <c r="G3" s="4"/>
    </row>
    <row r="4" spans="1:7" ht="59.4" customHeight="1" thickBot="1" x14ac:dyDescent="0.35">
      <c r="A4" s="30"/>
      <c r="B4" s="99" t="s">
        <v>68</v>
      </c>
      <c r="C4" s="99" t="s">
        <v>16</v>
      </c>
      <c r="D4" s="99" t="s">
        <v>17</v>
      </c>
      <c r="E4" s="99" t="s">
        <v>88</v>
      </c>
      <c r="F4" s="99" t="s">
        <v>19</v>
      </c>
      <c r="G4" s="99" t="s">
        <v>81</v>
      </c>
    </row>
    <row r="5" spans="1:7" s="61" customFormat="1" ht="5.4" customHeight="1" x14ac:dyDescent="0.3">
      <c r="A5" s="30"/>
      <c r="B5" s="100"/>
      <c r="C5" s="100"/>
      <c r="D5" s="100"/>
      <c r="E5" s="100"/>
      <c r="F5" s="100"/>
      <c r="G5" s="100"/>
    </row>
    <row r="6" spans="1:7" s="61" customFormat="1" ht="42" customHeight="1" x14ac:dyDescent="0.3">
      <c r="A6" s="101" t="s">
        <v>152</v>
      </c>
      <c r="B6" s="66">
        <v>0</v>
      </c>
      <c r="C6" s="66">
        <v>0</v>
      </c>
      <c r="D6" s="66">
        <v>0</v>
      </c>
      <c r="E6" s="66">
        <v>0</v>
      </c>
      <c r="F6" s="66">
        <v>0</v>
      </c>
      <c r="G6" s="66">
        <v>0</v>
      </c>
    </row>
    <row r="7" spans="1:7" s="61" customFormat="1" ht="42" customHeight="1" x14ac:dyDescent="0.3">
      <c r="A7" s="102" t="s">
        <v>87</v>
      </c>
      <c r="B7" s="83">
        <f>SUM(B6:G6)</f>
        <v>0</v>
      </c>
      <c r="C7" s="82"/>
      <c r="D7" s="82"/>
      <c r="E7" s="82"/>
      <c r="F7" s="82"/>
      <c r="G7" s="82"/>
    </row>
    <row r="8" spans="1:7" s="61" customFormat="1" ht="12.6" customHeight="1" x14ac:dyDescent="0.3">
      <c r="A8" s="62"/>
    </row>
    <row r="9" spans="1:7" s="5" customFormat="1" ht="18" customHeight="1" x14ac:dyDescent="0.2">
      <c r="A9" s="63" t="s">
        <v>86</v>
      </c>
      <c r="B9" s="64"/>
      <c r="C9" s="64"/>
      <c r="D9" s="64"/>
      <c r="E9" s="64"/>
      <c r="F9" s="64"/>
      <c r="G9" s="65"/>
    </row>
    <row r="10" spans="1:7" s="5" customFormat="1" ht="18" customHeight="1" x14ac:dyDescent="0.2">
      <c r="A10" s="80"/>
      <c r="B10" s="46"/>
      <c r="C10" s="46"/>
      <c r="D10" s="46"/>
      <c r="E10" s="46"/>
      <c r="F10" s="46"/>
      <c r="G10" s="81"/>
    </row>
    <row r="11" spans="1:7" s="5" customFormat="1" ht="16.95" customHeight="1" x14ac:dyDescent="0.2">
      <c r="B11" s="36"/>
    </row>
  </sheetData>
  <mergeCells count="2">
    <mergeCell ref="A1:C1"/>
    <mergeCell ref="B2:D2"/>
  </mergeCells>
  <pageMargins left="0.45" right="0.45" top="0.5" bottom="0.5" header="0.3" footer="0.3"/>
  <pageSetup scale="76" orientation="landscape" horizontalDpi="360" verticalDpi="360" r:id="rId1"/>
  <headerFooter>
    <oddFooter>&amp;LTab: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7CAE-3BAE-4256-9A4E-8DE54D75ABA0}">
  <sheetPr>
    <tabColor theme="0" tint="-0.249977111117893"/>
    <pageSetUpPr fitToPage="1"/>
  </sheetPr>
  <dimension ref="A1:H20"/>
  <sheetViews>
    <sheetView topLeftCell="A4" zoomScale="90" zoomScaleNormal="90" workbookViewId="0">
      <selection activeCell="C19" sqref="C19"/>
    </sheetView>
  </sheetViews>
  <sheetFormatPr defaultColWidth="8.88671875" defaultRowHeight="13.8" x14ac:dyDescent="0.25"/>
  <cols>
    <col min="1" max="1" width="4.6640625" style="30" customWidth="1"/>
    <col min="2" max="2" width="67" style="30" customWidth="1"/>
    <col min="3" max="3" width="15.44140625" style="30" customWidth="1"/>
    <col min="4" max="8" width="11.6640625" style="30" customWidth="1"/>
    <col min="9" max="16384" width="8.88671875" style="30"/>
  </cols>
  <sheetData>
    <row r="1" spans="1:8" ht="21" customHeight="1" thickBot="1" x14ac:dyDescent="0.3">
      <c r="A1" s="118" t="s">
        <v>102</v>
      </c>
      <c r="B1" s="119"/>
      <c r="C1" s="119"/>
      <c r="D1" s="119"/>
      <c r="E1" s="119"/>
      <c r="F1" s="120"/>
      <c r="G1" s="120"/>
      <c r="H1" s="121"/>
    </row>
    <row r="2" spans="1:8" ht="21.6" customHeight="1" thickBot="1" x14ac:dyDescent="0.3">
      <c r="A2" s="122"/>
      <c r="B2" s="93" t="s">
        <v>1</v>
      </c>
      <c r="C2" s="274">
        <f>'D. Bidder''s Staffing Rates'!C2</f>
        <v>0</v>
      </c>
      <c r="D2" s="275"/>
      <c r="E2" s="275"/>
      <c r="F2" s="275"/>
      <c r="G2" s="276"/>
      <c r="H2" s="123"/>
    </row>
    <row r="3" spans="1:8" ht="14.4" thickBot="1" x14ac:dyDescent="0.3">
      <c r="A3" s="124" t="s">
        <v>103</v>
      </c>
      <c r="B3" s="109"/>
      <c r="C3" s="109"/>
      <c r="D3" s="109"/>
      <c r="E3" s="109"/>
      <c r="F3" s="109"/>
      <c r="G3" s="109"/>
      <c r="H3" s="125" t="s">
        <v>100</v>
      </c>
    </row>
    <row r="4" spans="1:8" ht="30" customHeight="1" x14ac:dyDescent="0.25">
      <c r="A4" s="122"/>
      <c r="B4" s="110"/>
      <c r="C4" s="111" t="s">
        <v>4</v>
      </c>
      <c r="D4" s="112" t="s">
        <v>5</v>
      </c>
      <c r="E4" s="112" t="s">
        <v>6</v>
      </c>
      <c r="F4" s="112" t="s">
        <v>7</v>
      </c>
      <c r="G4" s="112" t="s">
        <v>8</v>
      </c>
      <c r="H4" s="126" t="s">
        <v>80</v>
      </c>
    </row>
    <row r="5" spans="1:8" ht="25.2" customHeight="1" x14ac:dyDescent="0.25">
      <c r="A5" s="127" t="s">
        <v>112</v>
      </c>
      <c r="B5" s="113" t="s">
        <v>105</v>
      </c>
      <c r="C5" s="114">
        <v>0</v>
      </c>
      <c r="D5" s="115" t="s">
        <v>101</v>
      </c>
      <c r="E5" s="115" t="s">
        <v>101</v>
      </c>
      <c r="F5" s="115" t="s">
        <v>101</v>
      </c>
      <c r="G5" s="115" t="s">
        <v>101</v>
      </c>
      <c r="H5" s="128" t="s">
        <v>101</v>
      </c>
    </row>
    <row r="6" spans="1:8" ht="25.2" customHeight="1" x14ac:dyDescent="0.25">
      <c r="A6" s="127" t="s">
        <v>113</v>
      </c>
      <c r="B6" s="113" t="s">
        <v>106</v>
      </c>
      <c r="C6" s="114">
        <v>0</v>
      </c>
      <c r="D6" s="115" t="s">
        <v>101</v>
      </c>
      <c r="E6" s="115" t="s">
        <v>101</v>
      </c>
      <c r="F6" s="115" t="s">
        <v>101</v>
      </c>
      <c r="G6" s="115" t="s">
        <v>101</v>
      </c>
      <c r="H6" s="128" t="s">
        <v>101</v>
      </c>
    </row>
    <row r="7" spans="1:8" ht="25.2" customHeight="1" x14ac:dyDescent="0.25">
      <c r="A7" s="127" t="s">
        <v>115</v>
      </c>
      <c r="B7" s="113" t="s">
        <v>107</v>
      </c>
      <c r="C7" s="114">
        <v>0</v>
      </c>
      <c r="D7" s="115" t="s">
        <v>101</v>
      </c>
      <c r="E7" s="115" t="s">
        <v>101</v>
      </c>
      <c r="F7" s="115" t="s">
        <v>101</v>
      </c>
      <c r="G7" s="115" t="s">
        <v>101</v>
      </c>
      <c r="H7" s="128" t="s">
        <v>101</v>
      </c>
    </row>
    <row r="8" spans="1:8" ht="25.2" customHeight="1" x14ac:dyDescent="0.25">
      <c r="A8" s="127" t="s">
        <v>116</v>
      </c>
      <c r="B8" s="113" t="s">
        <v>108</v>
      </c>
      <c r="C8" s="114">
        <v>0</v>
      </c>
      <c r="D8" s="115" t="s">
        <v>101</v>
      </c>
      <c r="E8" s="115" t="s">
        <v>101</v>
      </c>
      <c r="F8" s="115" t="s">
        <v>101</v>
      </c>
      <c r="G8" s="115" t="s">
        <v>101</v>
      </c>
      <c r="H8" s="128" t="s">
        <v>101</v>
      </c>
    </row>
    <row r="9" spans="1:8" ht="25.2" customHeight="1" x14ac:dyDescent="0.25">
      <c r="A9" s="127" t="s">
        <v>117</v>
      </c>
      <c r="B9" s="113" t="s">
        <v>129</v>
      </c>
      <c r="C9" s="114">
        <v>0</v>
      </c>
      <c r="D9" s="115" t="s">
        <v>101</v>
      </c>
      <c r="E9" s="115" t="s">
        <v>101</v>
      </c>
      <c r="F9" s="115" t="s">
        <v>101</v>
      </c>
      <c r="G9" s="115" t="s">
        <v>101</v>
      </c>
      <c r="H9" s="128" t="s">
        <v>101</v>
      </c>
    </row>
    <row r="10" spans="1:8" ht="25.2" customHeight="1" x14ac:dyDescent="0.25">
      <c r="A10" s="127" t="s">
        <v>118</v>
      </c>
      <c r="B10" s="113" t="s">
        <v>109</v>
      </c>
      <c r="C10" s="114">
        <v>0</v>
      </c>
      <c r="D10" s="115" t="s">
        <v>101</v>
      </c>
      <c r="E10" s="115" t="s">
        <v>101</v>
      </c>
      <c r="F10" s="115" t="s">
        <v>101</v>
      </c>
      <c r="G10" s="115" t="s">
        <v>101</v>
      </c>
      <c r="H10" s="128" t="s">
        <v>101</v>
      </c>
    </row>
    <row r="11" spans="1:8" ht="25.2" customHeight="1" x14ac:dyDescent="0.25">
      <c r="A11" s="127" t="s">
        <v>119</v>
      </c>
      <c r="B11" s="113" t="s">
        <v>110</v>
      </c>
      <c r="C11" s="114">
        <v>0</v>
      </c>
      <c r="D11" s="115" t="s">
        <v>101</v>
      </c>
      <c r="E11" s="115" t="s">
        <v>101</v>
      </c>
      <c r="F11" s="115" t="s">
        <v>101</v>
      </c>
      <c r="G11" s="115" t="s">
        <v>101</v>
      </c>
      <c r="H11" s="128" t="s">
        <v>101</v>
      </c>
    </row>
    <row r="12" spans="1:8" ht="25.2" customHeight="1" x14ac:dyDescent="0.25">
      <c r="A12" s="127" t="s">
        <v>114</v>
      </c>
      <c r="B12" s="113" t="s">
        <v>111</v>
      </c>
      <c r="C12" s="115">
        <v>0</v>
      </c>
      <c r="D12" s="115" t="s">
        <v>101</v>
      </c>
      <c r="E12" s="115" t="s">
        <v>101</v>
      </c>
      <c r="F12" s="115" t="s">
        <v>101</v>
      </c>
      <c r="G12" s="115" t="s">
        <v>101</v>
      </c>
      <c r="H12" s="128" t="s">
        <v>101</v>
      </c>
    </row>
    <row r="13" spans="1:8" ht="25.2" customHeight="1" x14ac:dyDescent="0.25">
      <c r="A13" s="127" t="s">
        <v>120</v>
      </c>
      <c r="B13" s="113" t="s">
        <v>125</v>
      </c>
      <c r="C13" s="115">
        <v>0</v>
      </c>
      <c r="D13" s="115" t="s">
        <v>101</v>
      </c>
      <c r="E13" s="115" t="s">
        <v>101</v>
      </c>
      <c r="F13" s="115" t="s">
        <v>101</v>
      </c>
      <c r="G13" s="115" t="s">
        <v>101</v>
      </c>
      <c r="H13" s="128" t="s">
        <v>101</v>
      </c>
    </row>
    <row r="14" spans="1:8" ht="25.2" customHeight="1" x14ac:dyDescent="0.25">
      <c r="A14" s="127" t="s">
        <v>121</v>
      </c>
      <c r="B14" s="113" t="s">
        <v>126</v>
      </c>
      <c r="C14" s="115">
        <v>0</v>
      </c>
      <c r="D14" s="115" t="s">
        <v>101</v>
      </c>
      <c r="E14" s="115" t="s">
        <v>101</v>
      </c>
      <c r="F14" s="115" t="s">
        <v>101</v>
      </c>
      <c r="G14" s="115" t="s">
        <v>101</v>
      </c>
      <c r="H14" s="128" t="s">
        <v>101</v>
      </c>
    </row>
    <row r="15" spans="1:8" ht="25.2" customHeight="1" x14ac:dyDescent="0.25">
      <c r="A15" s="127" t="s">
        <v>122</v>
      </c>
      <c r="B15" s="113" t="s">
        <v>130</v>
      </c>
      <c r="C15" s="115">
        <v>0</v>
      </c>
      <c r="D15" s="115" t="s">
        <v>101</v>
      </c>
      <c r="E15" s="115" t="s">
        <v>101</v>
      </c>
      <c r="F15" s="115" t="s">
        <v>101</v>
      </c>
      <c r="G15" s="115" t="s">
        <v>101</v>
      </c>
      <c r="H15" s="128" t="s">
        <v>101</v>
      </c>
    </row>
    <row r="16" spans="1:8" ht="25.2" customHeight="1" x14ac:dyDescent="0.25">
      <c r="A16" s="127" t="s">
        <v>123</v>
      </c>
      <c r="B16" s="113" t="s">
        <v>127</v>
      </c>
      <c r="C16" s="115">
        <v>0</v>
      </c>
      <c r="D16" s="115" t="s">
        <v>101</v>
      </c>
      <c r="E16" s="115" t="s">
        <v>101</v>
      </c>
      <c r="F16" s="115" t="s">
        <v>101</v>
      </c>
      <c r="G16" s="115" t="s">
        <v>101</v>
      </c>
      <c r="H16" s="128" t="s">
        <v>101</v>
      </c>
    </row>
    <row r="17" spans="1:8" ht="25.2" customHeight="1" x14ac:dyDescent="0.25">
      <c r="A17" s="127" t="s">
        <v>124</v>
      </c>
      <c r="B17" s="113" t="s">
        <v>128</v>
      </c>
      <c r="C17" s="115">
        <v>0</v>
      </c>
      <c r="D17" s="115" t="s">
        <v>101</v>
      </c>
      <c r="E17" s="115" t="s">
        <v>101</v>
      </c>
      <c r="F17" s="115" t="s">
        <v>101</v>
      </c>
      <c r="G17" s="115" t="s">
        <v>101</v>
      </c>
      <c r="H17" s="128" t="s">
        <v>101</v>
      </c>
    </row>
    <row r="18" spans="1:8" ht="10.199999999999999" customHeight="1" x14ac:dyDescent="0.25">
      <c r="A18" s="127"/>
      <c r="B18" s="136"/>
      <c r="C18" s="137"/>
      <c r="D18" s="138"/>
      <c r="E18" s="138"/>
      <c r="F18" s="138"/>
      <c r="G18" s="138"/>
      <c r="H18" s="139"/>
    </row>
    <row r="19" spans="1:8" ht="24" customHeight="1" thickBot="1" x14ac:dyDescent="0.3">
      <c r="A19" s="129"/>
      <c r="B19" s="252" t="s">
        <v>150</v>
      </c>
      <c r="C19" s="253">
        <f>SUM(C5:C17)</f>
        <v>0</v>
      </c>
      <c r="D19" s="130"/>
      <c r="E19" s="130"/>
      <c r="F19" s="130"/>
      <c r="G19" s="130"/>
      <c r="H19" s="131"/>
    </row>
    <row r="20" spans="1:8" ht="14.4" thickTop="1" x14ac:dyDescent="0.25">
      <c r="A20" s="132"/>
      <c r="B20" s="133"/>
      <c r="C20" s="134"/>
      <c r="D20" s="134"/>
      <c r="E20" s="134"/>
      <c r="F20" s="134"/>
      <c r="G20" s="134"/>
      <c r="H20" s="135"/>
    </row>
  </sheetData>
  <mergeCells count="1">
    <mergeCell ref="C2:G2"/>
  </mergeCells>
  <phoneticPr fontId="28" type="noConversion"/>
  <pageMargins left="0.5" right="0.5" top="0.65" bottom="0.6" header="0.3" footer="0.3"/>
  <pageSetup scale="87" orientation="landscape" r:id="rId1"/>
  <headerFooter>
    <oddFooter>&amp;LTab: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564-4700-4E2B-8088-86D379B2B4B6}">
  <dimension ref="A1:A25"/>
  <sheetViews>
    <sheetView workbookViewId="0">
      <selection activeCell="F19" sqref="F19"/>
    </sheetView>
  </sheetViews>
  <sheetFormatPr defaultRowHeight="15" x14ac:dyDescent="0.25"/>
  <cols>
    <col min="1" max="1" width="123.6640625" style="262" customWidth="1"/>
    <col min="2" max="16384" width="8.88671875" style="262"/>
  </cols>
  <sheetData>
    <row r="1" spans="1:1" ht="21" x14ac:dyDescent="0.25">
      <c r="A1" s="263" t="s">
        <v>163</v>
      </c>
    </row>
    <row r="2" spans="1:1" ht="21" x14ac:dyDescent="0.25">
      <c r="A2" s="263" t="s">
        <v>153</v>
      </c>
    </row>
    <row r="3" spans="1:1" ht="21" x14ac:dyDescent="0.25">
      <c r="A3" s="263" t="s">
        <v>154</v>
      </c>
    </row>
    <row r="4" spans="1:1" ht="21" x14ac:dyDescent="0.25">
      <c r="A4" s="263" t="s">
        <v>164</v>
      </c>
    </row>
    <row r="6" spans="1:1" ht="17.399999999999999" x14ac:dyDescent="0.3">
      <c r="A6" s="264" t="s">
        <v>165</v>
      </c>
    </row>
    <row r="7" spans="1:1" ht="17.399999999999999" x14ac:dyDescent="0.3">
      <c r="A7" s="264"/>
    </row>
    <row r="8" spans="1:1" x14ac:dyDescent="0.25">
      <c r="A8" s="262" t="s">
        <v>155</v>
      </c>
    </row>
    <row r="10" spans="1:1" x14ac:dyDescent="0.25">
      <c r="A10" s="262" t="s">
        <v>156</v>
      </c>
    </row>
    <row r="11" spans="1:1" x14ac:dyDescent="0.25">
      <c r="A11" s="262" t="s">
        <v>157</v>
      </c>
    </row>
    <row r="16" spans="1:1" x14ac:dyDescent="0.25">
      <c r="A16" s="262" t="s">
        <v>158</v>
      </c>
    </row>
    <row r="18" spans="1:1" x14ac:dyDescent="0.25">
      <c r="A18" s="262" t="s">
        <v>166</v>
      </c>
    </row>
    <row r="19" spans="1:1" x14ac:dyDescent="0.25">
      <c r="A19" s="262" t="s">
        <v>159</v>
      </c>
    </row>
    <row r="20" spans="1:1" ht="29.4" customHeight="1" x14ac:dyDescent="0.25"/>
    <row r="21" spans="1:1" x14ac:dyDescent="0.25">
      <c r="A21" s="30" t="s">
        <v>160</v>
      </c>
    </row>
    <row r="24" spans="1:1" x14ac:dyDescent="0.25">
      <c r="A24" s="262" t="s">
        <v>161</v>
      </c>
    </row>
    <row r="25" spans="1:1" x14ac:dyDescent="0.25">
      <c r="A25" s="262" t="s">
        <v>162</v>
      </c>
    </row>
  </sheetData>
  <pageMargins left="0.7" right="0.7" top="0.75" bottom="0.75" header="0.3" footer="0.3"/>
  <pageSetup orientation="portrait" r:id="rId1"/>
  <headerFooter>
    <oddFooter>&amp;LTab: &amp;A&amp;R&amp;P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5820bac1-66fe-4125-9bb4-4a1e1c778ceb" xsi:nil="true"/>
    <SharedWithUsers xmlns="871f052d-9818-4ec5-98f4-9f4e3015d433">
      <UserInfo>
        <DisplayName>Lewandowski, Michael (HEALTH)</DisplayName>
        <AccountId>21</AccountId>
        <AccountType/>
      </UserInfo>
      <UserInfo>
        <DisplayName>Keefe, Eryn A (HEALTH)</DisplayName>
        <AccountId>23</AccountId>
        <AccountType/>
      </UserInfo>
      <UserInfo>
        <DisplayName>Relyea, Elise (HEALTH)</DisplayName>
        <AccountId>25</AccountId>
        <AccountType/>
      </UserInfo>
      <UserInfo>
        <DisplayName>Aronowitz, Dennis (HEALTH)</DisplayName>
        <AccountId>19</AccountId>
        <AccountType/>
      </UserInfo>
      <UserInfo>
        <DisplayName>McGovern, Jacqueline S (HEALTH)</DisplayName>
        <AccountId>20</AccountId>
        <AccountType/>
      </UserInfo>
      <UserInfo>
        <DisplayName>Mardon, Susan (HEALTH)</DisplayName>
        <AccountId>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EED698630D5E4BB20B2DC7240E77B4" ma:contentTypeVersion="7" ma:contentTypeDescription="Create a new document." ma:contentTypeScope="" ma:versionID="8fdfc96e03c9bd6da8706ad59212c82d">
  <xsd:schema xmlns:xsd="http://www.w3.org/2001/XMLSchema" xmlns:xs="http://www.w3.org/2001/XMLSchema" xmlns:p="http://schemas.microsoft.com/office/2006/metadata/properties" xmlns:ns2="5820bac1-66fe-4125-9bb4-4a1e1c778ceb" xmlns:ns3="871f052d-9818-4ec5-98f4-9f4e3015d433" targetNamespace="http://schemas.microsoft.com/office/2006/metadata/properties" ma:root="true" ma:fieldsID="e1065abc48d41fbc98ab41ab105bc2c4" ns2:_="" ns3:_="">
    <xsd:import namespace="5820bac1-66fe-4125-9bb4-4a1e1c778ceb"/>
    <xsd:import namespace="871f052d-9818-4ec5-98f4-9f4e3015d433"/>
    <xsd:element name="properties">
      <xsd:complexType>
        <xsd:sequence>
          <xsd:element name="documentManagement">
            <xsd:complexType>
              <xsd:all>
                <xsd:element ref="ns2:MediaServiceMetadata" minOccurs="0"/>
                <xsd:element ref="ns2:MediaServiceFastMetadata" minOccurs="0"/>
                <xsd:element ref="ns2:Not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20bac1-66fe-4125-9bb4-4a1e1c778ceb"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Notes" ma:index="10"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1f052d-9818-4ec5-98f4-9f4e3015d4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19875A-18FB-4B3A-81D2-2C9DDEB3E574}">
  <ds:schemaRefs>
    <ds:schemaRef ds:uri="http://purl.org/dc/elements/1.1/"/>
    <ds:schemaRef ds:uri="http://schemas.microsoft.com/office/2006/metadata/properties"/>
    <ds:schemaRef ds:uri="http://schemas.microsoft.com/office/2006/documentManagement/types"/>
    <ds:schemaRef ds:uri="5820bac1-66fe-4125-9bb4-4a1e1c778ceb"/>
    <ds:schemaRef ds:uri="http://purl.org/dc/terms/"/>
    <ds:schemaRef ds:uri="http://schemas.openxmlformats.org/package/2006/metadata/core-properties"/>
    <ds:schemaRef ds:uri="http://purl.org/dc/dcmitype/"/>
    <ds:schemaRef ds:uri="http://schemas.microsoft.com/office/infopath/2007/PartnerControls"/>
    <ds:schemaRef ds:uri="871f052d-9818-4ec5-98f4-9f4e3015d433"/>
    <ds:schemaRef ds:uri="http://www.w3.org/XML/1998/namespace"/>
  </ds:schemaRefs>
</ds:datastoreItem>
</file>

<file path=customXml/itemProps2.xml><?xml version="1.0" encoding="utf-8"?>
<ds:datastoreItem xmlns:ds="http://schemas.openxmlformats.org/officeDocument/2006/customXml" ds:itemID="{7A0A0C13-B8DE-40AB-8FE2-D08C36B3B726}">
  <ds:schemaRefs>
    <ds:schemaRef ds:uri="http://schemas.microsoft.com/sharepoint/v3/contenttype/forms"/>
  </ds:schemaRefs>
</ds:datastoreItem>
</file>

<file path=customXml/itemProps3.xml><?xml version="1.0" encoding="utf-8"?>
<ds:datastoreItem xmlns:ds="http://schemas.openxmlformats.org/officeDocument/2006/customXml" ds:itemID="{3F2421D5-F210-4841-8064-FA137E5BE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20bac1-66fe-4125-9bb4-4a1e1c778ceb"/>
    <ds:schemaRef ds:uri="871f052d-9818-4ec5-98f4-9f4e3015d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 Pricing Schedule Totals</vt:lpstr>
      <vt:lpstr>B. Key Staff</vt:lpstr>
      <vt:lpstr>C. Supplemental Staff</vt:lpstr>
      <vt:lpstr>D. Bidder's Staffing Rates</vt:lpstr>
      <vt:lpstr>E. Bidder's Add'l Operations</vt:lpstr>
      <vt:lpstr>F. Bidder's Strat. Mgmt. Plans</vt:lpstr>
      <vt:lpstr>G. Cost Proposal Signature</vt:lpstr>
      <vt:lpstr>'A. Pricing Schedule Totals'!Print_Area</vt:lpstr>
      <vt:lpstr>'B. Key Staff'!Print_Area</vt:lpstr>
      <vt:lpstr>'C. Supplemental Staff'!Print_Area</vt:lpstr>
      <vt:lpstr>'D. Bidder''s Staffing Rates'!Print_Area</vt:lpstr>
      <vt:lpstr>'E. Bidder''s Add''l Operations'!Print_Area</vt:lpstr>
      <vt:lpstr>'F. Bidder''s Strat. Mgmt. Plans'!Print_Area</vt:lpstr>
      <vt:lpstr>'G. Cost Proposal Signature'!Print_Area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Gigandet, Adam (DOH)</dc:creator>
  <cp:keywords/>
  <dc:description/>
  <cp:lastModifiedBy>Mardon, Susan (HEALTH)</cp:lastModifiedBy>
  <cp:revision/>
  <cp:lastPrinted>2023-04-13T14:47:57Z</cp:lastPrinted>
  <dcterms:created xsi:type="dcterms:W3CDTF">2015-06-05T18:17:20Z</dcterms:created>
  <dcterms:modified xsi:type="dcterms:W3CDTF">2023-04-14T12:59:28Z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0x010100B6EED698630D5E4BB20B2DC7240E77B4</vt:lpwstr>
  </property>
</Properties>
</file>