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1\2021-04-01\docs\"/>
    </mc:Choice>
  </mc:AlternateContent>
  <xr:revisionPtr revIDLastSave="0" documentId="8_{797C4010-44E0-4AE8-8045-EFB6798A3EE6}" xr6:coauthVersionLast="46" xr6:coauthVersionMax="46" xr10:uidLastSave="{00000000-0000-0000-0000-000000000000}"/>
  <bookViews>
    <workbookView xWindow="21480" yWindow="-120" windowWidth="29040" windowHeight="15990" firstSheet="5" activeTab="5" xr2:uid="{00000000-000D-0000-FFFF-FFFF00000000}"/>
  </bookViews>
  <sheets>
    <sheet name="Community_Based_Prevocational" sheetId="1" state="hidden" r:id="rId1"/>
    <sheet name="Family_Care" sheetId="2" state="hidden" r:id="rId2"/>
    <sheet name="Higher_Needs_Funding" sheetId="3" state="hidden" r:id="rId3"/>
    <sheet name="Intensive_Behavioral_Services" sheetId="4" state="hidden" r:id="rId4"/>
    <sheet name="OPWDD_Community_Habilitation" sheetId="5" state="hidden" r:id="rId5"/>
    <sheet name="Pathways_to_Employment_(Hourly)" sheetId="6" r:id="rId6"/>
    <sheet name="Respite_Hourly" sheetId="7" state="hidden" r:id="rId7"/>
    <sheet name="Supported_Employment_(SEMP)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E25" i="8"/>
  <c r="D25" i="8"/>
  <c r="E24" i="8"/>
  <c r="D24" i="8"/>
  <c r="E20" i="8"/>
  <c r="D20" i="8"/>
  <c r="E19" i="8"/>
  <c r="D19" i="8"/>
  <c r="E18" i="8"/>
  <c r="D18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<sst xmlns="http://schemas.openxmlformats.org/spreadsheetml/2006/main" count="180" uniqueCount="74">
  <si>
    <t>COMMUNITY-BASED PREVOCATIONAL (HOURLY)</t>
  </si>
  <si>
    <t xml:space="preserve"> EFFECTIVE APRIL 1, 2021</t>
  </si>
  <si>
    <t>(1%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</si>
  <si>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</si>
  <si>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</si>
  <si>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</si>
  <si>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</si>
  <si>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</si>
  <si>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</si>
  <si>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</si>
  <si>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FAMILY CARE RESIDENTIAL HABILITATION</t>
  </si>
  <si>
    <t>Effective April 1, 2021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</si>
  <si>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</si>
  <si>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</si>
  <si>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</si>
  <si>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</si>
  <si>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</si>
  <si>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</si>
  <si>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</si>
  <si>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</si>
  <si>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</si>
  <si>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</si>
  <si>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2021</t>
  </si>
  <si>
    <t>HIGHLY COMPLEX - IRA</t>
  </si>
  <si>
    <t>ANNUAL</t>
  </si>
  <si>
    <t>DAILY FEE</t>
  </si>
  <si>
    <t xml:space="preserve">Upstate </t>
  </si>
  <si>
    <t xml:space="preserve">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</si>
  <si>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</si>
  <si>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</si>
  <si>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</si>
  <si>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</si>
  <si>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</si>
  <si>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</si>
  <si>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</si>
  <si>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</si>
  <si>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</si>
  <si>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</si>
  <si>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</si>
  <si>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</si>
  <si>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 xml:space="preserve"> HUDSON VALLEY &amp; TACONIC</t>
  </si>
  <si>
    <t>METRO, BROOKLYN, STATEN ISLAND &amp; B. FINESON</t>
  </si>
  <si>
    <t>LONG ISLAND</t>
  </si>
  <si>
    <t>INTENSIVE BEHAVIORAL HOURLY FEE</t>
  </si>
  <si>
    <t>1/4 HOUR BILLING UNIT</t>
  </si>
  <si>
    <t>HOURLY COMMUNITY HABILITATION</t>
  </si>
  <si>
    <t>INDIVIDUAL    1/4 Hour Rate SERVING 1</t>
  </si>
  <si>
    <t>INDIVIDUAL    1/4 Hour Rate SERVING 2</t>
  </si>
  <si>
    <t>INDIVIDUAL    1/4 Hour Rate SERVING 3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</si>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</sst>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3" xfId="0" applyBorder="1"/>
    <xf numFmtId="5" fontId="8" fillId="0" borderId="0" xfId="1" applyNumberFormat="1" applyFont="1" applyFill="1" applyBorder="1" applyAlignment="1">
      <alignment horizontal="right"/>
    </xf>
    <xf numFmtId="7" fontId="8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8" fillId="0" borderId="19" xfId="1" applyNumberFormat="1" applyFont="1" applyFill="1" applyBorder="1" applyAlignment="1">
      <alignment horizontal="right"/>
    </xf>
    <xf numFmtId="7" fontId="8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9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9" fillId="0" borderId="25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1.7109375" customWidth="1"/>
    <col min="3" max="5" width="14.5703125" customWidth="1"/>
    <col min="6" max="6" width="12.28515625" customWidth="1"/>
  </cols>
  <sheetData>
    <row r="1" spans="1:6" x14ac:dyDescent="0.25">
      <c r="A1" s="121" t="s">
        <v>0</v>
      </c>
      <c r="B1" s="121"/>
      <c r="C1" s="121"/>
      <c r="D1" s="121"/>
      <c r="E1" s="121"/>
      <c r="F1" s="121"/>
    </row>
    <row r="2" spans="1:6" x14ac:dyDescent="0.25">
      <c r="A2" s="121" t="s">
        <v>1</v>
      </c>
      <c r="B2" s="121"/>
      <c r="C2" s="121"/>
      <c r="D2" s="121"/>
      <c r="E2" s="121"/>
      <c r="F2" s="121"/>
    </row>
    <row r="3" spans="1:6" s="1" customFormat="1" ht="15.75" x14ac:dyDescent="0.25">
      <c r="A3" s="121" t="s">
        <v>2</v>
      </c>
      <c r="B3" s="121"/>
      <c r="C3" s="121"/>
      <c r="D3" s="121"/>
      <c r="E3" s="121"/>
      <c r="F3" s="121"/>
    </row>
    <row r="4" spans="1:6" ht="15.75" thickBot="1" x14ac:dyDescent="0.3">
      <c r="A4" s="121"/>
      <c r="B4" s="121"/>
      <c r="C4" s="121"/>
      <c r="D4" s="121"/>
      <c r="E4" s="121"/>
      <c r="F4" s="121"/>
    </row>
    <row r="5" spans="1:6" ht="27.75" thickBot="1" x14ac:dyDescent="0.3">
      <c r="A5" s="2"/>
      <c r="B5" s="3" t="s">
        <v>3</v>
      </c>
      <c r="C5" s="4" t="s">
        <v>4</v>
      </c>
      <c r="D5" s="4" t="s">
        <v>5</v>
      </c>
      <c r="E5" s="5" t="s">
        <v>6</v>
      </c>
      <c r="F5" s="2"/>
    </row>
    <row r="6" spans="1:6" x14ac:dyDescent="0.25">
      <c r="A6" s="6"/>
      <c r="B6" s="7" t="s">
        <v>7</v>
      </c>
      <c r="C6" s="8">
        <v>46.18</v>
      </c>
      <c r="D6" s="8">
        <v>28.86</v>
      </c>
      <c r="E6" s="9">
        <v>23.09</v>
      </c>
      <c r="F6" s="10"/>
    </row>
    <row r="7" spans="1:6" ht="15.75" thickBot="1" x14ac:dyDescent="0.3">
      <c r="A7" s="6"/>
      <c r="B7" s="11" t="s">
        <v>8</v>
      </c>
      <c r="C7" s="12">
        <v>47.61</v>
      </c>
      <c r="D7" s="13">
        <v>29.76</v>
      </c>
      <c r="E7" s="14">
        <v>23.81</v>
      </c>
      <c r="F7" s="1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21" t="s">
        <v>9</v>
      </c>
      <c r="B9" s="122"/>
      <c r="C9" s="122"/>
      <c r="D9" s="122"/>
      <c r="E9" s="122"/>
      <c r="F9" s="122"/>
    </row>
    <row r="10" spans="1:6" ht="15.75" thickBot="1" x14ac:dyDescent="0.3">
      <c r="A10" s="2"/>
      <c r="B10" s="119"/>
      <c r="C10" s="120"/>
      <c r="D10" s="120"/>
      <c r="E10" s="120"/>
      <c r="F10" s="120"/>
    </row>
    <row r="11" spans="1:6" ht="27.75" thickBot="1" x14ac:dyDescent="0.3">
      <c r="A11" s="2"/>
      <c r="B11" s="3" t="s">
        <v>3</v>
      </c>
      <c r="C11" s="4" t="s">
        <v>4</v>
      </c>
      <c r="D11" s="4" t="s">
        <v>5</v>
      </c>
      <c r="E11" s="5" t="s">
        <v>6</v>
      </c>
      <c r="F11" s="2"/>
    </row>
    <row r="12" spans="1:6" x14ac:dyDescent="0.25">
      <c r="A12" s="6"/>
      <c r="B12" s="7" t="s">
        <v>7</v>
      </c>
      <c r="C12" s="15">
        <v>11.55</v>
      </c>
      <c r="D12" s="15">
        <v>7.22</v>
      </c>
      <c r="E12" s="16">
        <v>5.77</v>
      </c>
      <c r="F12" s="2"/>
    </row>
    <row r="13" spans="1:6" ht="15.75" thickBot="1" x14ac:dyDescent="0.3">
      <c r="A13" s="6"/>
      <c r="B13" s="11" t="s">
        <v>8</v>
      </c>
      <c r="C13" s="17">
        <v>11.9</v>
      </c>
      <c r="D13" s="17">
        <v>7.44</v>
      </c>
      <c r="E13" s="18">
        <v>5.95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7A8-F22A-4856-A0DA-CC45B8BE4B2D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5">
      <c r="A2" s="6"/>
      <c r="B2" s="125" t="s">
        <v>10</v>
      </c>
      <c r="C2" s="125"/>
      <c r="D2" s="125"/>
      <c r="E2" s="125"/>
      <c r="F2" s="125"/>
      <c r="G2" s="125"/>
      <c r="H2" s="125"/>
      <c r="I2" s="125"/>
      <c r="J2" s="6"/>
    </row>
    <row r="3" spans="1:10" ht="15" customHeight="1" x14ac:dyDescent="0.25">
      <c r="A3" s="6"/>
      <c r="B3" s="125" t="s">
        <v>11</v>
      </c>
      <c r="C3" s="125"/>
      <c r="D3" s="125"/>
      <c r="E3" s="125"/>
      <c r="F3" s="125"/>
      <c r="G3" s="125"/>
      <c r="H3" s="125"/>
      <c r="I3" s="125"/>
      <c r="J3" s="6"/>
    </row>
    <row r="4" spans="1:10" ht="15" customHeight="1" x14ac:dyDescent="0.25">
      <c r="A4" s="6"/>
      <c r="B4" s="125" t="s">
        <v>2</v>
      </c>
      <c r="C4" s="125"/>
      <c r="D4" s="125"/>
      <c r="E4" s="125"/>
      <c r="F4" s="125"/>
      <c r="G4" s="125"/>
      <c r="H4" s="125"/>
      <c r="I4" s="125"/>
      <c r="J4" s="6"/>
    </row>
    <row r="5" spans="1:10" ht="15.75" thickBot="1" x14ac:dyDescent="0.3">
      <c r="A5" s="6"/>
      <c r="B5" s="19"/>
      <c r="C5" s="19"/>
      <c r="D5" s="19"/>
      <c r="E5" s="19"/>
      <c r="F5" s="19"/>
      <c r="G5" s="19"/>
      <c r="H5" s="19"/>
      <c r="I5" s="19"/>
      <c r="J5" s="6"/>
    </row>
    <row r="6" spans="1:10" ht="27.75" thickBot="1" x14ac:dyDescent="0.3">
      <c r="A6" s="6"/>
      <c r="B6" s="20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2" t="s">
        <v>19</v>
      </c>
      <c r="J6" s="6"/>
    </row>
    <row r="7" spans="1:10" ht="24" customHeight="1" x14ac:dyDescent="0.25">
      <c r="A7" s="6"/>
      <c r="B7" s="23">
        <v>1</v>
      </c>
      <c r="C7" s="24" t="s">
        <v>20</v>
      </c>
      <c r="D7" s="25">
        <v>72.739999999999995</v>
      </c>
      <c r="E7" s="25">
        <v>78.7</v>
      </c>
      <c r="F7" s="25">
        <v>78.98</v>
      </c>
      <c r="G7" s="25">
        <v>84.94</v>
      </c>
      <c r="H7" s="25">
        <v>102.72</v>
      </c>
      <c r="I7" s="26">
        <v>108.68</v>
      </c>
      <c r="J7" s="6"/>
    </row>
    <row r="8" spans="1:10" ht="24" customHeight="1" x14ac:dyDescent="0.25">
      <c r="A8" s="6"/>
      <c r="B8" s="27">
        <v>2</v>
      </c>
      <c r="C8" s="28" t="s">
        <v>20</v>
      </c>
      <c r="D8" s="25">
        <v>74.27</v>
      </c>
      <c r="E8" s="25">
        <v>80.23</v>
      </c>
      <c r="F8" s="25">
        <v>80.510000000000005</v>
      </c>
      <c r="G8" s="25">
        <v>86.47</v>
      </c>
      <c r="H8" s="25">
        <v>104.25</v>
      </c>
      <c r="I8" s="26">
        <v>110.21</v>
      </c>
      <c r="J8" s="6"/>
    </row>
    <row r="9" spans="1:10" ht="24" customHeight="1" x14ac:dyDescent="0.25">
      <c r="A9" s="6"/>
      <c r="B9" s="27">
        <v>3</v>
      </c>
      <c r="C9" s="28" t="s">
        <v>20</v>
      </c>
      <c r="D9" s="25">
        <v>73.09</v>
      </c>
      <c r="E9" s="25">
        <v>79.05</v>
      </c>
      <c r="F9" s="25">
        <v>79.33</v>
      </c>
      <c r="G9" s="25">
        <v>85.29</v>
      </c>
      <c r="H9" s="25">
        <v>103.07</v>
      </c>
      <c r="I9" s="26">
        <v>109.03</v>
      </c>
      <c r="J9" s="6"/>
    </row>
    <row r="10" spans="1:10" ht="15.75" thickBot="1" x14ac:dyDescent="0.3">
      <c r="A10" s="6"/>
      <c r="B10" s="29">
        <v>4</v>
      </c>
      <c r="C10" s="30" t="s">
        <v>20</v>
      </c>
      <c r="D10" s="31">
        <v>69.97</v>
      </c>
      <c r="E10" s="31">
        <v>75.930000000000007</v>
      </c>
      <c r="F10" s="31">
        <v>76.209999999999994</v>
      </c>
      <c r="G10" s="31">
        <v>82.17</v>
      </c>
      <c r="H10" s="31">
        <v>99.95</v>
      </c>
      <c r="I10" s="32">
        <v>105.91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E0C0-FEEE-43D3-B016-29EBB3D4B210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126" t="s">
        <v>21</v>
      </c>
      <c r="B1" s="126"/>
      <c r="C1" s="126"/>
    </row>
    <row r="2" spans="1:7" x14ac:dyDescent="0.25">
      <c r="A2" s="127" t="s">
        <v>22</v>
      </c>
      <c r="B2" s="127"/>
      <c r="C2" s="127"/>
      <c r="D2" s="33"/>
      <c r="E2" s="33"/>
      <c r="F2" s="33"/>
      <c r="G2" s="33"/>
    </row>
    <row r="3" spans="1:7" ht="24" customHeight="1" x14ac:dyDescent="0.25">
      <c r="A3" s="128" t="s">
        <v>2</v>
      </c>
      <c r="B3" s="128"/>
      <c r="C3" s="128"/>
    </row>
    <row r="4" spans="1:7" x14ac:dyDescent="0.25">
      <c r="A4" s="34" t="s">
        <v>23</v>
      </c>
      <c r="B4" s="35" t="s">
        <v>24</v>
      </c>
      <c r="C4" s="36" t="s">
        <v>25</v>
      </c>
    </row>
    <row r="5" spans="1:7" x14ac:dyDescent="0.25">
      <c r="A5" s="37" t="s">
        <v>26</v>
      </c>
      <c r="B5" s="38">
        <v>194597</v>
      </c>
      <c r="C5" s="39">
        <f>B5/365</f>
        <v>533.14246575342463</v>
      </c>
    </row>
    <row r="6" spans="1:7" x14ac:dyDescent="0.25">
      <c r="A6" s="37" t="s">
        <v>7</v>
      </c>
      <c r="B6" s="38">
        <v>215024</v>
      </c>
      <c r="C6" s="39">
        <f t="shared" ref="C6" si="0">B6/365</f>
        <v>589.10684931506853</v>
      </c>
    </row>
    <row r="7" spans="1:7" x14ac:dyDescent="0.25">
      <c r="A7" s="37"/>
      <c r="C7" s="40" t="s">
        <v>27</v>
      </c>
    </row>
    <row r="8" spans="1:7" x14ac:dyDescent="0.25">
      <c r="A8" s="34" t="s">
        <v>28</v>
      </c>
      <c r="B8" s="35" t="s">
        <v>24</v>
      </c>
      <c r="C8" s="36" t="s">
        <v>25</v>
      </c>
    </row>
    <row r="9" spans="1:7" x14ac:dyDescent="0.25">
      <c r="A9" s="37" t="s">
        <v>26</v>
      </c>
      <c r="B9" s="38">
        <v>170838</v>
      </c>
      <c r="C9" s="39">
        <f t="shared" ref="C9:C10" si="1">B9/365</f>
        <v>468.04931506849317</v>
      </c>
    </row>
    <row r="10" spans="1:7" x14ac:dyDescent="0.25">
      <c r="A10" s="37" t="s">
        <v>7</v>
      </c>
      <c r="B10" s="38">
        <v>188895</v>
      </c>
      <c r="C10" s="39">
        <f t="shared" si="1"/>
        <v>517.52054794520552</v>
      </c>
    </row>
    <row r="11" spans="1:7" x14ac:dyDescent="0.25">
      <c r="A11" s="37"/>
      <c r="C11" s="40" t="s">
        <v>27</v>
      </c>
    </row>
    <row r="12" spans="1:7" x14ac:dyDescent="0.25">
      <c r="A12" s="41" t="s">
        <v>29</v>
      </c>
      <c r="B12" s="42" t="s">
        <v>24</v>
      </c>
      <c r="C12" s="43" t="s">
        <v>25</v>
      </c>
    </row>
    <row r="13" spans="1:7" x14ac:dyDescent="0.25">
      <c r="A13" s="37" t="s">
        <v>26</v>
      </c>
      <c r="B13" s="38">
        <v>139975</v>
      </c>
      <c r="C13" s="39">
        <f t="shared" ref="C13:C14" si="2">B13/365</f>
        <v>383.49315068493149</v>
      </c>
    </row>
    <row r="14" spans="1:7" x14ac:dyDescent="0.25">
      <c r="A14" s="44" t="s">
        <v>7</v>
      </c>
      <c r="B14" s="45">
        <v>154706</v>
      </c>
      <c r="C14" s="46">
        <f t="shared" si="2"/>
        <v>423.85205479452054</v>
      </c>
    </row>
    <row r="16" spans="1:7" x14ac:dyDescent="0.25">
      <c r="A16" s="47" t="s">
        <v>30</v>
      </c>
      <c r="B16" s="48" t="s">
        <v>25</v>
      </c>
    </row>
    <row r="17" spans="1:2" x14ac:dyDescent="0.25">
      <c r="A17" s="37" t="s">
        <v>26</v>
      </c>
      <c r="B17" s="49">
        <v>221.14</v>
      </c>
    </row>
    <row r="18" spans="1:2" x14ac:dyDescent="0.25">
      <c r="A18" s="37" t="s">
        <v>7</v>
      </c>
      <c r="B18" s="49">
        <v>238.23</v>
      </c>
    </row>
    <row r="19" spans="1:2" x14ac:dyDescent="0.25">
      <c r="A19" s="37"/>
      <c r="B19" s="50"/>
    </row>
    <row r="20" spans="1:2" x14ac:dyDescent="0.25">
      <c r="A20" s="47" t="s">
        <v>31</v>
      </c>
      <c r="B20" s="48" t="s">
        <v>25</v>
      </c>
    </row>
    <row r="21" spans="1:2" x14ac:dyDescent="0.25">
      <c r="A21" s="37" t="s">
        <v>26</v>
      </c>
      <c r="B21" s="49">
        <v>192.91</v>
      </c>
    </row>
    <row r="22" spans="1:2" x14ac:dyDescent="0.25">
      <c r="A22" s="44" t="s">
        <v>7</v>
      </c>
      <c r="B22" s="51">
        <v>214.19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871-C1E2-4491-88AA-618CE6185020}">
  <dimension ref="B1:I20"/>
  <sheetViews>
    <sheetView workbookViewId="0"/>
  </sheetViews>
  <sheetFormatPr defaultColWidth="9.140625" defaultRowHeight="14.25" x14ac:dyDescent="0.2"/>
  <cols>
    <col min="1" max="1" width="2.5703125" style="54" customWidth="1"/>
    <col min="2" max="2" width="3.85546875" style="54" customWidth="1"/>
    <col min="3" max="3" width="12" style="54" customWidth="1"/>
    <col min="4" max="6" width="9.140625" style="54"/>
    <col min="7" max="7" width="23.42578125" style="54" customWidth="1"/>
    <col min="8" max="8" width="14.7109375" style="54" customWidth="1"/>
    <col min="9" max="9" width="4.7109375" style="54" customWidth="1"/>
    <col min="10" max="16384" width="9.140625" style="54"/>
  </cols>
  <sheetData>
    <row r="1" spans="2:9" x14ac:dyDescent="0.2">
      <c r="B1" s="52"/>
      <c r="C1" s="131" t="s">
        <v>32</v>
      </c>
      <c r="D1" s="131"/>
      <c r="E1" s="131"/>
      <c r="F1" s="131"/>
      <c r="G1" s="131"/>
      <c r="H1" s="131"/>
      <c r="I1" s="53"/>
    </row>
    <row r="2" spans="2:9" x14ac:dyDescent="0.2">
      <c r="B2" s="52"/>
      <c r="C2" s="132" t="s">
        <v>22</v>
      </c>
      <c r="D2" s="132"/>
      <c r="E2" s="132"/>
      <c r="F2" s="132"/>
      <c r="G2" s="132"/>
      <c r="H2" s="132"/>
      <c r="I2" s="53"/>
    </row>
    <row r="3" spans="2:9" x14ac:dyDescent="0.2">
      <c r="C3" s="132" t="s">
        <v>2</v>
      </c>
      <c r="D3" s="132"/>
      <c r="E3" s="132"/>
      <c r="F3" s="132"/>
      <c r="G3" s="132"/>
      <c r="H3" s="132"/>
    </row>
    <row r="4" spans="2:9" x14ac:dyDescent="0.2">
      <c r="C4" s="133" t="s">
        <v>33</v>
      </c>
      <c r="D4" s="134"/>
      <c r="E4" s="134"/>
      <c r="F4" s="134"/>
      <c r="G4" s="134"/>
      <c r="H4" s="134"/>
    </row>
    <row r="5" spans="2:9" ht="15" thickBot="1" x14ac:dyDescent="0.25">
      <c r="C5" s="55" t="s">
        <v>34</v>
      </c>
      <c r="D5" s="135" t="s">
        <v>35</v>
      </c>
      <c r="E5" s="135"/>
      <c r="F5" s="135"/>
      <c r="G5" s="136"/>
      <c r="H5" s="55" t="s">
        <v>36</v>
      </c>
    </row>
    <row r="6" spans="2:9" s="56" customFormat="1" x14ac:dyDescent="0.25">
      <c r="C6" s="57">
        <v>1</v>
      </c>
      <c r="D6" s="137" t="s">
        <v>37</v>
      </c>
      <c r="E6" s="137"/>
      <c r="F6" s="137"/>
      <c r="G6" s="137"/>
      <c r="H6" s="58">
        <v>1766.58</v>
      </c>
    </row>
    <row r="7" spans="2:9" s="56" customFormat="1" x14ac:dyDescent="0.25">
      <c r="C7" s="59">
        <v>2</v>
      </c>
      <c r="D7" s="138" t="s">
        <v>38</v>
      </c>
      <c r="E7" s="138"/>
      <c r="F7" s="138"/>
      <c r="G7" s="138"/>
      <c r="H7" s="58">
        <v>1766.58</v>
      </c>
    </row>
    <row r="8" spans="2:9" s="56" customFormat="1" x14ac:dyDescent="0.25">
      <c r="C8" s="59">
        <v>3</v>
      </c>
      <c r="D8" s="138" t="s">
        <v>39</v>
      </c>
      <c r="E8" s="138"/>
      <c r="F8" s="138"/>
      <c r="G8" s="138"/>
      <c r="H8" s="58">
        <v>1766.58</v>
      </c>
    </row>
    <row r="9" spans="2:9" s="56" customFormat="1" x14ac:dyDescent="0.25">
      <c r="C9" s="59">
        <v>3</v>
      </c>
      <c r="D9" s="138" t="s">
        <v>40</v>
      </c>
      <c r="E9" s="138"/>
      <c r="F9" s="138"/>
      <c r="G9" s="138"/>
      <c r="H9" s="58">
        <v>1902.47</v>
      </c>
    </row>
    <row r="10" spans="2:9" s="56" customFormat="1" x14ac:dyDescent="0.25">
      <c r="C10" s="59">
        <v>4</v>
      </c>
      <c r="D10" s="138" t="s">
        <v>41</v>
      </c>
      <c r="E10" s="138"/>
      <c r="F10" s="138"/>
      <c r="G10" s="138"/>
      <c r="H10" s="58">
        <v>2038.36</v>
      </c>
    </row>
    <row r="11" spans="2:9" s="56" customFormat="1" x14ac:dyDescent="0.25">
      <c r="C11" s="59">
        <v>5</v>
      </c>
      <c r="D11" s="138" t="s">
        <v>42</v>
      </c>
      <c r="E11" s="138"/>
      <c r="F11" s="138"/>
      <c r="G11" s="138"/>
      <c r="H11" s="58">
        <v>1902.47</v>
      </c>
    </row>
    <row r="12" spans="2:9" x14ac:dyDescent="0.2">
      <c r="C12" s="6"/>
      <c r="D12" s="6"/>
      <c r="E12" s="6"/>
      <c r="F12" s="6"/>
      <c r="G12" s="6"/>
      <c r="H12" s="6"/>
    </row>
    <row r="13" spans="2:9" x14ac:dyDescent="0.2">
      <c r="C13" s="129" t="s">
        <v>43</v>
      </c>
      <c r="D13" s="130"/>
      <c r="E13" s="130"/>
      <c r="F13" s="130"/>
      <c r="G13" s="130"/>
      <c r="H13" s="130"/>
    </row>
    <row r="14" spans="2:9" ht="27.75" thickBot="1" x14ac:dyDescent="0.25">
      <c r="C14" s="55" t="s">
        <v>34</v>
      </c>
      <c r="D14" s="139" t="s">
        <v>35</v>
      </c>
      <c r="E14" s="135"/>
      <c r="F14" s="135"/>
      <c r="G14" s="136"/>
      <c r="H14" s="60" t="s">
        <v>44</v>
      </c>
    </row>
    <row r="15" spans="2:9" s="56" customFormat="1" x14ac:dyDescent="0.25">
      <c r="C15" s="57">
        <v>1</v>
      </c>
      <c r="D15" s="137" t="s">
        <v>37</v>
      </c>
      <c r="E15" s="137"/>
      <c r="F15" s="137"/>
      <c r="G15" s="137"/>
      <c r="H15" s="58">
        <v>17.670000000000002</v>
      </c>
    </row>
    <row r="16" spans="2:9" s="56" customFormat="1" x14ac:dyDescent="0.25">
      <c r="C16" s="59">
        <v>2</v>
      </c>
      <c r="D16" s="138" t="s">
        <v>38</v>
      </c>
      <c r="E16" s="138"/>
      <c r="F16" s="138"/>
      <c r="G16" s="138"/>
      <c r="H16" s="58">
        <v>17.670000000000002</v>
      </c>
    </row>
    <row r="17" spans="3:8" s="56" customFormat="1" x14ac:dyDescent="0.25">
      <c r="C17" s="59">
        <v>3</v>
      </c>
      <c r="D17" s="138" t="s">
        <v>39</v>
      </c>
      <c r="E17" s="138"/>
      <c r="F17" s="138"/>
      <c r="G17" s="138"/>
      <c r="H17" s="58">
        <v>17.670000000000002</v>
      </c>
    </row>
    <row r="18" spans="3:8" s="56" customFormat="1" x14ac:dyDescent="0.25">
      <c r="C18" s="59">
        <v>3</v>
      </c>
      <c r="D18" s="138" t="s">
        <v>40</v>
      </c>
      <c r="E18" s="138"/>
      <c r="F18" s="138"/>
      <c r="G18" s="138"/>
      <c r="H18" s="61">
        <v>19.02</v>
      </c>
    </row>
    <row r="19" spans="3:8" s="56" customFormat="1" x14ac:dyDescent="0.25">
      <c r="C19" s="59">
        <v>4</v>
      </c>
      <c r="D19" s="138" t="s">
        <v>41</v>
      </c>
      <c r="E19" s="138"/>
      <c r="F19" s="138"/>
      <c r="G19" s="138"/>
      <c r="H19" s="61">
        <v>20.38</v>
      </c>
    </row>
    <row r="20" spans="3:8" s="56" customFormat="1" x14ac:dyDescent="0.25">
      <c r="C20" s="59">
        <v>5</v>
      </c>
      <c r="D20" s="138" t="s">
        <v>42</v>
      </c>
      <c r="E20" s="138"/>
      <c r="F20" s="138"/>
      <c r="G20" s="138"/>
      <c r="H20" s="61">
        <v>19.02</v>
      </c>
    </row>
  </sheetData>
  <mergeCells count="19">
    <mergeCell ref="D20:G20"/>
    <mergeCell ref="D14:G14"/>
    <mergeCell ref="D15:G15"/>
    <mergeCell ref="D16:G16"/>
    <mergeCell ref="D17:G17"/>
    <mergeCell ref="D18:G18"/>
    <mergeCell ref="D19:G19"/>
    <mergeCell ref="C13:H13"/>
    <mergeCell ref="C1:H1"/>
    <mergeCell ref="C2:H2"/>
    <mergeCell ref="C3:H3"/>
    <mergeCell ref="C4:H4"/>
    <mergeCell ref="D5:G5"/>
    <mergeCell ref="D6:G6"/>
    <mergeCell ref="D7:G7"/>
    <mergeCell ref="D8:G8"/>
    <mergeCell ref="D9:G9"/>
    <mergeCell ref="D10:G10"/>
    <mergeCell ref="D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C84-AB01-49E5-83E7-8F1FEC5E1E0B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40" t="s">
        <v>45</v>
      </c>
      <c r="B1" s="141"/>
      <c r="C1" s="141"/>
      <c r="D1" s="141"/>
      <c r="E1" s="62"/>
    </row>
    <row r="2" spans="1:5" ht="17.25" x14ac:dyDescent="0.25">
      <c r="A2" s="140" t="s">
        <v>1</v>
      </c>
      <c r="B2" s="141"/>
      <c r="C2" s="141"/>
      <c r="D2" s="141"/>
      <c r="E2" s="62"/>
    </row>
    <row r="3" spans="1:5" ht="17.25" x14ac:dyDescent="0.25">
      <c r="A3" s="140" t="s">
        <v>2</v>
      </c>
      <c r="B3" s="141"/>
      <c r="C3" s="141"/>
      <c r="D3" s="141"/>
      <c r="E3" s="62"/>
    </row>
    <row r="4" spans="1:5" ht="17.25" x14ac:dyDescent="0.25">
      <c r="A4" s="62"/>
      <c r="B4" s="62"/>
      <c r="C4" s="62"/>
      <c r="D4" s="62"/>
      <c r="E4" s="62"/>
    </row>
    <row r="5" spans="1:5" s="63" customFormat="1" ht="17.25" x14ac:dyDescent="0.25">
      <c r="A5" s="142" t="s">
        <v>27</v>
      </c>
      <c r="B5" s="143"/>
      <c r="C5" s="143"/>
      <c r="D5" s="143"/>
    </row>
    <row r="6" spans="1:5" s="63" customFormat="1" ht="45.75" thickBot="1" x14ac:dyDescent="0.3">
      <c r="A6" s="64" t="s">
        <v>3</v>
      </c>
      <c r="B6" s="65" t="s">
        <v>46</v>
      </c>
      <c r="C6" s="65" t="s">
        <v>47</v>
      </c>
      <c r="D6" s="65" t="s">
        <v>48</v>
      </c>
    </row>
    <row r="7" spans="1:5" ht="33" customHeight="1" x14ac:dyDescent="0.25">
      <c r="A7" s="66" t="s">
        <v>7</v>
      </c>
      <c r="B7" s="67">
        <v>10.826795149716087</v>
      </c>
      <c r="C7" s="67">
        <v>6.7626798660252199</v>
      </c>
      <c r="D7" s="67">
        <v>5.3957129399414576</v>
      </c>
    </row>
    <row r="8" spans="1:5" ht="33" customHeight="1" x14ac:dyDescent="0.25">
      <c r="A8" s="68" t="s">
        <v>8</v>
      </c>
      <c r="B8" s="69">
        <v>10.775608576009455</v>
      </c>
      <c r="C8" s="69">
        <v>6.735726485508426</v>
      </c>
      <c r="D8" s="69">
        <v>5.0929167364036401</v>
      </c>
    </row>
    <row r="9" spans="1:5" x14ac:dyDescent="0.25">
      <c r="A9" s="144"/>
      <c r="B9" s="144"/>
      <c r="C9" s="144"/>
      <c r="D9" s="144"/>
      <c r="E9" s="144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62F-64C9-4298-BF08-50006CE480FA}">
  <dimension ref="B1:F22"/>
  <sheetViews>
    <sheetView tabSelected="1" workbookViewId="0"/>
  </sheetViews>
  <sheetFormatPr defaultColWidth="9.140625" defaultRowHeight="13.5" x14ac:dyDescent="0.2"/>
  <cols>
    <col min="1" max="1" width="3.7109375" style="6" customWidth="1"/>
    <col min="2" max="2" width="6.140625" style="6" customWidth="1"/>
    <col min="3" max="3" width="34.5703125" style="6" customWidth="1"/>
    <col min="4" max="4" width="17" style="6" customWidth="1"/>
    <col min="5" max="5" width="17.28515625" style="6" customWidth="1"/>
    <col min="6" max="6" width="6.85546875" style="6" customWidth="1"/>
    <col min="7" max="16384" width="9.140625" style="6"/>
  </cols>
  <sheetData>
    <row r="1" spans="2:6" ht="14.25" thickBot="1" x14ac:dyDescent="0.25"/>
    <row r="2" spans="2:6" x14ac:dyDescent="0.2">
      <c r="B2" s="70"/>
      <c r="C2" s="71"/>
      <c r="D2" s="71"/>
      <c r="E2" s="71"/>
      <c r="F2" s="72"/>
    </row>
    <row r="3" spans="2:6" x14ac:dyDescent="0.2">
      <c r="B3" s="73"/>
      <c r="C3" s="121" t="s">
        <v>49</v>
      </c>
      <c r="D3" s="121"/>
      <c r="E3" s="121"/>
      <c r="F3" s="74"/>
    </row>
    <row r="4" spans="2:6" x14ac:dyDescent="0.2">
      <c r="B4" s="73"/>
      <c r="C4" s="152" t="s">
        <v>22</v>
      </c>
      <c r="D4" s="152"/>
      <c r="E4" s="152"/>
      <c r="F4" s="74"/>
    </row>
    <row r="5" spans="2:6" ht="14.25" thickBot="1" x14ac:dyDescent="0.25">
      <c r="B5" s="73"/>
      <c r="C5" s="153" t="s">
        <v>2</v>
      </c>
      <c r="D5" s="153"/>
      <c r="E5" s="153"/>
      <c r="F5" s="74"/>
    </row>
    <row r="6" spans="2:6" ht="14.25" thickBot="1" x14ac:dyDescent="0.25">
      <c r="B6" s="73"/>
      <c r="C6" s="145" t="s">
        <v>50</v>
      </c>
      <c r="D6" s="75" t="s">
        <v>51</v>
      </c>
      <c r="E6" s="75" t="s">
        <v>51</v>
      </c>
      <c r="F6" s="74"/>
    </row>
    <row r="7" spans="2:6" x14ac:dyDescent="0.2">
      <c r="B7" s="73"/>
      <c r="C7" s="146"/>
      <c r="D7" s="148" t="s">
        <v>52</v>
      </c>
      <c r="E7" s="150" t="s">
        <v>53</v>
      </c>
      <c r="F7" s="74"/>
    </row>
    <row r="8" spans="2:6" ht="14.25" thickBot="1" x14ac:dyDescent="0.25">
      <c r="B8" s="73"/>
      <c r="C8" s="147"/>
      <c r="D8" s="149"/>
      <c r="E8" s="151"/>
      <c r="F8" s="74"/>
    </row>
    <row r="9" spans="2:6" ht="14.25" thickBot="1" x14ac:dyDescent="0.25">
      <c r="B9" s="73"/>
      <c r="C9" s="76" t="s">
        <v>54</v>
      </c>
      <c r="D9" s="77">
        <v>55.32</v>
      </c>
      <c r="E9" s="78">
        <v>48.44</v>
      </c>
      <c r="F9" s="74"/>
    </row>
    <row r="10" spans="2:6" ht="41.25" thickBot="1" x14ac:dyDescent="0.25">
      <c r="B10" s="73"/>
      <c r="C10" s="79" t="s">
        <v>55</v>
      </c>
      <c r="D10" s="80">
        <v>61.04</v>
      </c>
      <c r="E10" s="81">
        <v>51.88</v>
      </c>
      <c r="F10" s="74"/>
    </row>
    <row r="11" spans="2:6" ht="14.25" thickBot="1" x14ac:dyDescent="0.25">
      <c r="B11" s="73"/>
      <c r="C11" s="82" t="s">
        <v>56</v>
      </c>
      <c r="D11" s="83">
        <v>48.6</v>
      </c>
      <c r="E11" s="84">
        <v>41.28</v>
      </c>
      <c r="F11" s="74"/>
    </row>
    <row r="12" spans="2:6" x14ac:dyDescent="0.2">
      <c r="B12" s="73"/>
      <c r="F12" s="74"/>
    </row>
    <row r="13" spans="2:6" ht="14.25" thickBot="1" x14ac:dyDescent="0.25">
      <c r="B13" s="73"/>
      <c r="C13" s="121" t="s">
        <v>57</v>
      </c>
      <c r="D13" s="122"/>
      <c r="E13" s="122"/>
      <c r="F13" s="74"/>
    </row>
    <row r="14" spans="2:6" ht="14.25" thickBot="1" x14ac:dyDescent="0.25">
      <c r="B14" s="73"/>
      <c r="C14" s="145" t="s">
        <v>50</v>
      </c>
      <c r="D14" s="75" t="s">
        <v>51</v>
      </c>
      <c r="E14" s="85" t="s">
        <v>51</v>
      </c>
      <c r="F14" s="74"/>
    </row>
    <row r="15" spans="2:6" x14ac:dyDescent="0.2">
      <c r="B15" s="73"/>
      <c r="C15" s="146"/>
      <c r="D15" s="148" t="s">
        <v>52</v>
      </c>
      <c r="E15" s="150" t="s">
        <v>53</v>
      </c>
      <c r="F15" s="74"/>
    </row>
    <row r="16" spans="2:6" ht="14.25" thickBot="1" x14ac:dyDescent="0.25">
      <c r="B16" s="73"/>
      <c r="C16" s="147"/>
      <c r="D16" s="149"/>
      <c r="E16" s="151"/>
      <c r="F16" s="74"/>
    </row>
    <row r="17" spans="2:6" ht="14.25" thickBot="1" x14ac:dyDescent="0.25">
      <c r="B17" s="73"/>
      <c r="C17" s="76" t="s">
        <v>54</v>
      </c>
      <c r="D17" s="80">
        <f>ROUND(D9/4,2)</f>
        <v>13.83</v>
      </c>
      <c r="E17" s="81">
        <f>ROUND(E9/4,2)</f>
        <v>12.11</v>
      </c>
      <c r="F17" s="74"/>
    </row>
    <row r="18" spans="2:6" ht="41.25" thickBot="1" x14ac:dyDescent="0.25">
      <c r="B18" s="86"/>
      <c r="C18" s="79" t="s">
        <v>55</v>
      </c>
      <c r="D18" s="80">
        <f t="shared" ref="D18:E19" si="0">ROUND(D10/4,2)</f>
        <v>15.26</v>
      </c>
      <c r="E18" s="81">
        <f t="shared" si="0"/>
        <v>12.97</v>
      </c>
      <c r="F18" s="74"/>
    </row>
    <row r="19" spans="2:6" ht="14.25" thickBot="1" x14ac:dyDescent="0.25">
      <c r="B19" s="73"/>
      <c r="C19" s="82" t="s">
        <v>56</v>
      </c>
      <c r="D19" s="83">
        <f t="shared" si="0"/>
        <v>12.15</v>
      </c>
      <c r="E19" s="84">
        <f t="shared" si="0"/>
        <v>10.32</v>
      </c>
      <c r="F19" s="74"/>
    </row>
    <row r="20" spans="2:6" ht="14.25" thickBot="1" x14ac:dyDescent="0.25">
      <c r="B20" s="87"/>
      <c r="C20" s="88"/>
      <c r="D20" s="88"/>
      <c r="E20" s="88"/>
      <c r="F20" s="89"/>
    </row>
    <row r="22" spans="2:6" x14ac:dyDescent="0.2">
      <c r="D22" s="6" t="s">
        <v>27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6E54-ECDF-4EB9-B24D-42A2AB64D878}">
  <dimension ref="A1:M18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32" t="s">
        <v>58</v>
      </c>
      <c r="B1" s="132"/>
      <c r="C1" s="132"/>
      <c r="D1" s="132"/>
      <c r="E1" s="132"/>
      <c r="F1" s="132"/>
      <c r="G1" s="132"/>
    </row>
    <row r="2" spans="1:13" x14ac:dyDescent="0.25">
      <c r="A2" s="132" t="s">
        <v>11</v>
      </c>
      <c r="B2" s="132"/>
      <c r="C2" s="132"/>
      <c r="D2" s="132"/>
      <c r="E2" s="132"/>
      <c r="F2" s="132"/>
      <c r="G2" s="132"/>
    </row>
    <row r="3" spans="1:13" ht="15.75" thickBot="1" x14ac:dyDescent="0.3">
      <c r="A3" s="121" t="s">
        <v>2</v>
      </c>
      <c r="B3" s="121"/>
      <c r="C3" s="121"/>
      <c r="D3" s="121"/>
      <c r="E3" s="121"/>
      <c r="F3" s="121"/>
      <c r="G3" s="121"/>
    </row>
    <row r="4" spans="1:13" ht="27.75" thickBot="1" x14ac:dyDescent="0.3">
      <c r="A4" s="20" t="s">
        <v>59</v>
      </c>
      <c r="B4" s="21" t="s">
        <v>60</v>
      </c>
      <c r="C4" s="21" t="s">
        <v>61</v>
      </c>
      <c r="D4" s="21" t="s">
        <v>62</v>
      </c>
      <c r="E4" s="21" t="s">
        <v>63</v>
      </c>
      <c r="F4" s="21" t="s">
        <v>64</v>
      </c>
      <c r="G4" s="22" t="s">
        <v>65</v>
      </c>
    </row>
    <row r="5" spans="1:13" x14ac:dyDescent="0.25">
      <c r="A5" s="90">
        <v>1</v>
      </c>
      <c r="B5" s="91" t="s">
        <v>66</v>
      </c>
      <c r="C5" s="92">
        <v>28.7547</v>
      </c>
      <c r="D5" s="92">
        <v>25.017700000000001</v>
      </c>
      <c r="E5" s="92">
        <v>38.582000000000001</v>
      </c>
      <c r="F5" s="92">
        <v>28.199200000000001</v>
      </c>
      <c r="G5" s="93">
        <v>27.744699999999998</v>
      </c>
      <c r="I5" s="94"/>
      <c r="J5" s="94"/>
      <c r="K5" s="94"/>
      <c r="L5" s="94"/>
      <c r="M5" s="94"/>
    </row>
    <row r="6" spans="1:13" x14ac:dyDescent="0.25">
      <c r="A6" s="27">
        <v>2</v>
      </c>
      <c r="B6" s="28" t="s">
        <v>66</v>
      </c>
      <c r="C6" s="95">
        <v>27.451799999999999</v>
      </c>
      <c r="D6" s="95">
        <v>24.027899999999999</v>
      </c>
      <c r="E6" s="95">
        <v>38.319399999999995</v>
      </c>
      <c r="F6" s="95">
        <v>26.7852</v>
      </c>
      <c r="G6" s="96">
        <v>27.825500000000002</v>
      </c>
      <c r="I6" s="94"/>
      <c r="J6" s="94"/>
      <c r="K6" s="94"/>
      <c r="L6" s="94"/>
      <c r="M6" s="94"/>
    </row>
    <row r="7" spans="1:13" x14ac:dyDescent="0.25">
      <c r="A7" s="27">
        <v>3</v>
      </c>
      <c r="B7" s="28" t="s">
        <v>66</v>
      </c>
      <c r="C7" s="95">
        <v>27.007399999999997</v>
      </c>
      <c r="D7" s="95">
        <v>23.734999999999999</v>
      </c>
      <c r="E7" s="95">
        <v>36.683199999999999</v>
      </c>
      <c r="F7" s="95">
        <v>26.4923</v>
      </c>
      <c r="G7" s="96">
        <v>25.553000000000001</v>
      </c>
      <c r="I7" s="94"/>
      <c r="J7" s="94"/>
      <c r="K7" s="94"/>
      <c r="L7" s="94"/>
      <c r="M7" s="94"/>
    </row>
    <row r="8" spans="1:13" ht="15.75" thickBot="1" x14ac:dyDescent="0.3">
      <c r="A8" s="29">
        <v>4</v>
      </c>
      <c r="B8" s="30" t="s">
        <v>66</v>
      </c>
      <c r="C8" s="97">
        <v>25.229800000000001</v>
      </c>
      <c r="D8" s="97">
        <v>23.169400000000003</v>
      </c>
      <c r="E8" s="97">
        <v>35.895400000000002</v>
      </c>
      <c r="F8" s="97">
        <v>26.027699999999999</v>
      </c>
      <c r="G8" s="98">
        <v>25.431799999999999</v>
      </c>
      <c r="I8" s="94"/>
      <c r="J8" s="94"/>
      <c r="K8" s="94"/>
      <c r="L8" s="94"/>
      <c r="M8" s="94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132" t="s">
        <v>58</v>
      </c>
      <c r="B11" s="132"/>
      <c r="C11" s="132"/>
      <c r="D11" s="132"/>
      <c r="E11" s="132"/>
      <c r="F11" s="132"/>
      <c r="G11" s="132"/>
    </row>
    <row r="12" spans="1:13" x14ac:dyDescent="0.25">
      <c r="A12" s="132" t="s">
        <v>11</v>
      </c>
      <c r="B12" s="132"/>
      <c r="C12" s="132"/>
      <c r="D12" s="132"/>
      <c r="E12" s="132"/>
      <c r="F12" s="132"/>
      <c r="G12" s="132"/>
    </row>
    <row r="13" spans="1:13" ht="15.75" thickBot="1" x14ac:dyDescent="0.3">
      <c r="A13" s="121" t="s">
        <v>67</v>
      </c>
      <c r="B13" s="121"/>
      <c r="C13" s="121"/>
      <c r="D13" s="121"/>
      <c r="E13" s="121"/>
      <c r="F13" s="121"/>
      <c r="G13" s="121"/>
    </row>
    <row r="14" spans="1:13" ht="27.75" thickBot="1" x14ac:dyDescent="0.3">
      <c r="A14" s="20" t="s">
        <v>59</v>
      </c>
      <c r="B14" s="21" t="s">
        <v>60</v>
      </c>
      <c r="C14" s="21" t="s">
        <v>61</v>
      </c>
      <c r="D14" s="21" t="s">
        <v>62</v>
      </c>
      <c r="E14" s="21" t="s">
        <v>63</v>
      </c>
      <c r="F14" s="21" t="s">
        <v>64</v>
      </c>
      <c r="G14" s="22" t="s">
        <v>65</v>
      </c>
    </row>
    <row r="15" spans="1:13" x14ac:dyDescent="0.25">
      <c r="A15" s="90">
        <v>1</v>
      </c>
      <c r="B15" s="91" t="s">
        <v>68</v>
      </c>
      <c r="C15" s="92">
        <v>7.19</v>
      </c>
      <c r="D15" s="92">
        <v>6.25</v>
      </c>
      <c r="E15" s="92">
        <v>9.65</v>
      </c>
      <c r="F15" s="92">
        <v>7.05</v>
      </c>
      <c r="G15" s="93">
        <v>6.94</v>
      </c>
    </row>
    <row r="16" spans="1:13" x14ac:dyDescent="0.25">
      <c r="A16" s="27">
        <v>2</v>
      </c>
      <c r="B16" s="28" t="s">
        <v>68</v>
      </c>
      <c r="C16" s="95">
        <v>6.86</v>
      </c>
      <c r="D16" s="95">
        <v>6.01</v>
      </c>
      <c r="E16" s="95">
        <v>9.58</v>
      </c>
      <c r="F16" s="95">
        <v>6.7</v>
      </c>
      <c r="G16" s="96">
        <v>6.96</v>
      </c>
    </row>
    <row r="17" spans="1:7" x14ac:dyDescent="0.25">
      <c r="A17" s="27">
        <v>3</v>
      </c>
      <c r="B17" s="28" t="s">
        <v>68</v>
      </c>
      <c r="C17" s="95">
        <v>6.75</v>
      </c>
      <c r="D17" s="95">
        <v>5.93</v>
      </c>
      <c r="E17" s="95">
        <v>9.17</v>
      </c>
      <c r="F17" s="95">
        <v>6.62</v>
      </c>
      <c r="G17" s="96">
        <v>6.39</v>
      </c>
    </row>
    <row r="18" spans="1:7" ht="15.75" thickBot="1" x14ac:dyDescent="0.3">
      <c r="A18" s="29">
        <v>4</v>
      </c>
      <c r="B18" s="30" t="s">
        <v>68</v>
      </c>
      <c r="C18" s="97">
        <v>6.31</v>
      </c>
      <c r="D18" s="97">
        <v>5.79</v>
      </c>
      <c r="E18" s="97">
        <v>8.9700000000000006</v>
      </c>
      <c r="F18" s="97">
        <v>6.51</v>
      </c>
      <c r="G18" s="98">
        <v>6.36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0D96-68C8-4DCD-AE53-67BE0F819680}">
  <dimension ref="B1:H26"/>
  <sheetViews>
    <sheetView workbookViewId="0"/>
  </sheetViews>
  <sheetFormatPr defaultRowHeight="15" x14ac:dyDescent="0.25"/>
  <cols>
    <col min="2" max="2" width="12.42578125" style="54" customWidth="1"/>
    <col min="3" max="3" width="12.5703125" style="54" customWidth="1"/>
    <col min="4" max="5" width="25" style="54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54" t="s">
        <v>22</v>
      </c>
      <c r="C1" s="131"/>
      <c r="D1" s="131"/>
      <c r="E1" s="131"/>
    </row>
    <row r="2" spans="2:5" ht="19.5" customHeight="1" x14ac:dyDescent="0.25">
      <c r="B2" s="154" t="s">
        <v>69</v>
      </c>
      <c r="C2" s="131"/>
      <c r="D2" s="131"/>
      <c r="E2" s="131"/>
    </row>
    <row r="3" spans="2:5" ht="15.75" thickBot="1" x14ac:dyDescent="0.3">
      <c r="B3" s="155" t="s">
        <v>2</v>
      </c>
      <c r="C3" s="155"/>
      <c r="D3" s="155"/>
      <c r="E3" s="155"/>
    </row>
    <row r="4" spans="2:5" s="103" customFormat="1" ht="29.25" thickBot="1" x14ac:dyDescent="0.3">
      <c r="B4" s="99" t="s">
        <v>70</v>
      </c>
      <c r="C4" s="100" t="s">
        <v>13</v>
      </c>
      <c r="D4" s="101" t="s">
        <v>71</v>
      </c>
      <c r="E4" s="102" t="s">
        <v>72</v>
      </c>
    </row>
    <row r="5" spans="2:5" ht="16.5" customHeight="1" x14ac:dyDescent="0.25">
      <c r="B5" s="104">
        <v>1</v>
      </c>
      <c r="C5" s="105" t="s">
        <v>66</v>
      </c>
      <c r="D5" s="106">
        <v>77.75</v>
      </c>
      <c r="E5" s="107">
        <v>30.34</v>
      </c>
    </row>
    <row r="6" spans="2:5" ht="16.5" customHeight="1" x14ac:dyDescent="0.25">
      <c r="B6" s="108">
        <v>2</v>
      </c>
      <c r="C6" s="109" t="s">
        <v>66</v>
      </c>
      <c r="D6" s="110">
        <v>81.62</v>
      </c>
      <c r="E6" s="111">
        <v>27.86</v>
      </c>
    </row>
    <row r="7" spans="2:5" ht="15.75" thickBot="1" x14ac:dyDescent="0.3">
      <c r="B7" s="112">
        <v>3</v>
      </c>
      <c r="C7" s="113" t="s">
        <v>66</v>
      </c>
      <c r="D7" s="114">
        <v>85.99</v>
      </c>
      <c r="E7" s="115">
        <v>24.39</v>
      </c>
    </row>
    <row r="8" spans="2:5" ht="15.75" thickBot="1" x14ac:dyDescent="0.3">
      <c r="B8" s="131" t="s">
        <v>73</v>
      </c>
      <c r="C8" s="131"/>
      <c r="D8" s="131"/>
      <c r="E8" s="131"/>
    </row>
    <row r="9" spans="2:5" s="103" customFormat="1" ht="29.25" thickBot="1" x14ac:dyDescent="0.3">
      <c r="B9" s="99" t="s">
        <v>70</v>
      </c>
      <c r="C9" s="100" t="s">
        <v>13</v>
      </c>
      <c r="D9" s="101" t="s">
        <v>71</v>
      </c>
      <c r="E9" s="102" t="s">
        <v>72</v>
      </c>
    </row>
    <row r="10" spans="2:5" ht="16.5" customHeight="1" x14ac:dyDescent="0.25">
      <c r="B10" s="104">
        <v>1</v>
      </c>
      <c r="C10" s="105" t="s">
        <v>66</v>
      </c>
      <c r="D10" s="106">
        <v>77.75</v>
      </c>
      <c r="E10" s="107">
        <v>30.34</v>
      </c>
    </row>
    <row r="11" spans="2:5" ht="17.25" customHeight="1" x14ac:dyDescent="0.25">
      <c r="B11" s="104">
        <v>2</v>
      </c>
      <c r="C11" s="105" t="s">
        <v>66</v>
      </c>
      <c r="D11" s="110">
        <v>81.62</v>
      </c>
      <c r="E11" s="111">
        <v>27.86</v>
      </c>
    </row>
    <row r="12" spans="2:5" ht="15.75" thickBot="1" x14ac:dyDescent="0.3">
      <c r="B12" s="112">
        <v>3</v>
      </c>
      <c r="C12" s="113" t="s">
        <v>66</v>
      </c>
      <c r="D12" s="114">
        <v>85.99</v>
      </c>
      <c r="E12" s="115">
        <v>24.39</v>
      </c>
    </row>
    <row r="13" spans="2:5" ht="25.5" customHeight="1" x14ac:dyDescent="0.25">
      <c r="B13" s="116"/>
    </row>
    <row r="14" spans="2:5" x14ac:dyDescent="0.25">
      <c r="B14" s="154" t="s">
        <v>22</v>
      </c>
      <c r="C14" s="131"/>
      <c r="D14" s="131"/>
      <c r="E14" s="131"/>
    </row>
    <row r="15" spans="2:5" x14ac:dyDescent="0.25">
      <c r="B15" s="154" t="s">
        <v>69</v>
      </c>
      <c r="C15" s="131"/>
      <c r="D15" s="131"/>
      <c r="E15" s="131"/>
    </row>
    <row r="16" spans="2:5" ht="15.75" thickBot="1" x14ac:dyDescent="0.3">
      <c r="B16" s="154" t="s">
        <v>67</v>
      </c>
      <c r="C16" s="154"/>
      <c r="D16" s="154"/>
      <c r="E16" s="154"/>
    </row>
    <row r="17" spans="2:8" s="103" customFormat="1" ht="29.25" thickBot="1" x14ac:dyDescent="0.3">
      <c r="B17" s="99" t="s">
        <v>70</v>
      </c>
      <c r="C17" s="100" t="s">
        <v>13</v>
      </c>
      <c r="D17" s="101" t="s">
        <v>71</v>
      </c>
      <c r="E17" s="102" t="s">
        <v>72</v>
      </c>
      <c r="G17" s="117"/>
    </row>
    <row r="18" spans="2:8" x14ac:dyDescent="0.25">
      <c r="B18" s="104">
        <v>1</v>
      </c>
      <c r="C18" s="105" t="s">
        <v>68</v>
      </c>
      <c r="D18" s="106">
        <f t="shared" ref="D18:E20" si="0">D5/4</f>
        <v>19.4375</v>
      </c>
      <c r="E18" s="107">
        <f>E5/4</f>
        <v>7.585</v>
      </c>
      <c r="G18" s="118"/>
      <c r="H18" s="118"/>
    </row>
    <row r="19" spans="2:8" x14ac:dyDescent="0.25">
      <c r="B19" s="104">
        <v>2</v>
      </c>
      <c r="C19" s="105" t="s">
        <v>68</v>
      </c>
      <c r="D19" s="106">
        <f t="shared" si="0"/>
        <v>20.405000000000001</v>
      </c>
      <c r="E19" s="107">
        <f>(E6/4)</f>
        <v>6.9649999999999999</v>
      </c>
      <c r="G19" s="118" t="s">
        <v>27</v>
      </c>
      <c r="H19" s="118"/>
    </row>
    <row r="20" spans="2:8" ht="15.75" thickBot="1" x14ac:dyDescent="0.3">
      <c r="B20" s="112">
        <v>3</v>
      </c>
      <c r="C20" s="113" t="s">
        <v>68</v>
      </c>
      <c r="D20" s="114">
        <f t="shared" si="0"/>
        <v>21.497499999999999</v>
      </c>
      <c r="E20" s="115">
        <f t="shared" si="0"/>
        <v>6.0975000000000001</v>
      </c>
      <c r="G20" s="118"/>
      <c r="H20" s="118"/>
    </row>
    <row r="21" spans="2:8" ht="27.75" customHeight="1" x14ac:dyDescent="0.25">
      <c r="B21" s="131" t="s">
        <v>73</v>
      </c>
      <c r="C21" s="131"/>
      <c r="D21" s="131"/>
      <c r="E21" s="131"/>
    </row>
    <row r="22" spans="2:8" ht="15.75" thickBot="1" x14ac:dyDescent="0.3">
      <c r="B22" s="154" t="s">
        <v>67</v>
      </c>
      <c r="C22" s="154"/>
      <c r="D22" s="154"/>
      <c r="E22" s="154"/>
    </row>
    <row r="23" spans="2:8" s="103" customFormat="1" ht="29.25" thickBot="1" x14ac:dyDescent="0.3">
      <c r="B23" s="99" t="s">
        <v>70</v>
      </c>
      <c r="C23" s="100" t="s">
        <v>13</v>
      </c>
      <c r="D23" s="101" t="s">
        <v>71</v>
      </c>
      <c r="E23" s="102" t="s">
        <v>72</v>
      </c>
    </row>
    <row r="24" spans="2:8" x14ac:dyDescent="0.25">
      <c r="B24" s="104">
        <v>1</v>
      </c>
      <c r="C24" s="105" t="s">
        <v>68</v>
      </c>
      <c r="D24" s="106">
        <f t="shared" ref="D24:E26" si="1">D10/4</f>
        <v>19.4375</v>
      </c>
      <c r="E24" s="107">
        <f t="shared" si="1"/>
        <v>7.585</v>
      </c>
    </row>
    <row r="25" spans="2:8" x14ac:dyDescent="0.25">
      <c r="B25" s="104">
        <v>2</v>
      </c>
      <c r="C25" s="105" t="s">
        <v>68</v>
      </c>
      <c r="D25" s="106">
        <f t="shared" si="1"/>
        <v>20.405000000000001</v>
      </c>
      <c r="E25" s="107">
        <f t="shared" si="1"/>
        <v>6.9649999999999999</v>
      </c>
    </row>
    <row r="26" spans="2:8" ht="15.75" thickBot="1" x14ac:dyDescent="0.3">
      <c r="B26" s="112">
        <v>3</v>
      </c>
      <c r="C26" s="113" t="s">
        <v>68</v>
      </c>
      <c r="D26" s="114">
        <f t="shared" si="1"/>
        <v>21.497499999999999</v>
      </c>
      <c r="E26" s="115">
        <f t="shared" si="1"/>
        <v>6.0975000000000001</v>
      </c>
      <c r="G26" t="s">
        <v>27</v>
      </c>
    </row>
  </sheetData>
  <mergeCells count="9">
    <mergeCell ref="B16:E16"/>
    <mergeCell ref="B21:E21"/>
    <mergeCell ref="B22:E22"/>
    <mergeCell ref="B1:E1"/>
    <mergeCell ref="B2:E2"/>
    <mergeCell ref="B3:E3"/>
    <mergeCell ref="B8:E8"/>
    <mergeCell ref="B14:E14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Community_Based_Prevocational</vt:lpstr>
      <vt:lpstr>Family_Care</vt:lpstr>
      <vt:lpstr>Higher_Needs_Funding</vt:lpstr>
      <vt:lpstr>Intensive_Behavioral_Services</vt:lpstr>
      <vt:lpstr>OPWDD_Community_Habilitation</vt:lpstr>
      <vt:lpstr>Pathways_to_Employment_(Hourly)</vt:lpstr>
      <vt:lpstr>Respite_Hourly</vt:lpstr>
      <vt:lpstr>Supported_Employment_(SEMP)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dcterms:created xsi:type="dcterms:W3CDTF">2015-06-05T18:17:20Z</dcterms:created>
  <dcterms:modified xsi:type="dcterms:W3CDTF">2021-12-09T15:32:05Z</dcterms:modified>
</cp:coreProperties>
</file>