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3\2023-04-01\current_fees\docs\"/>
    </mc:Choice>
  </mc:AlternateContent>
  <xr:revisionPtr revIDLastSave="0" documentId="13_ncr:1_{B8F2DC91-0177-4D2F-8C2B-D7D4CB6FC25C}" xr6:coauthVersionLast="47" xr6:coauthVersionMax="47" xr10:uidLastSave="{00000000-0000-0000-0000-000000000000}"/>
  <bookViews>
    <workbookView xWindow="28680" yWindow="-120" windowWidth="29040" windowHeight="15990" firstSheet="5" activeTab="5" xr2:uid="{00000000-000D-0000-FFFF-FFFF00000000}"/>
  </bookViews>
  <sheets>
    <sheet name="COM_PREVOC" sheetId="1" state="hidden" r:id="rId1"/>
    <sheet name="FAMILY_CARE" sheetId="2" state="hidden" r:id="rId2"/>
    <sheet name="HIGHER_NEEDS" sheetId="3" state="hidden" r:id="rId3"/>
    <sheet name="IBS" sheetId="4" state="hidden" r:id="rId4"/>
    <sheet name="COM_HABILITATION" sheetId="5" state="hidden" r:id="rId5"/>
    <sheet name="PATHWAY_2_EMPLOY" sheetId="6" r:id="rId6"/>
    <sheet name="RESPITE" sheetId="7" state="hidden" r:id="rId7"/>
    <sheet name="SEMP" sheetId="8" state="hidden" r:id="rId8"/>
    <sheet name="CSIDD" sheetId="10" state="hidden" r:id="rId9"/>
    <sheet name="DAY_TREATMENT" sheetId="12" state="hidden" r:id="rId10"/>
    <sheet name="APG_FEE" sheetId="11" state="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  <c r="D28" i="8"/>
  <c r="E27" i="8"/>
  <c r="D27" i="8"/>
  <c r="E26" i="8"/>
  <c r="D26" i="8"/>
  <c r="E21" i="8"/>
  <c r="D21" i="8"/>
  <c r="E20" i="8"/>
  <c r="D20" i="8"/>
  <c r="E19" i="8"/>
  <c r="D19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<sst xmlns="http://schemas.openxmlformats.org/spreadsheetml/2006/main" count="210" uniqueCount="100">
  <si>
    <t>EFFECTIVE APRIL 1, 2023</t>
  </si>
  <si>
    <t>COMMUNITY-BASED PREVOCATIONAL (HOURLY)</t>
  </si>
  <si>
    <t xml:space="preserve"> EFFECTIVE APRIL 1, 2023</t>
  </si>
  <si>
    <t>(4.0%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</si>
  <si>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</si>
  <si>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</si>
  <si>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</si>
  <si>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</si>
  <si>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</si>
  <si>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</si>
  <si>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</si>
  <si>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HOURLY COMMUNITY HABILITATION</t>
  </si>
  <si>
    <t xml:space="preserve"> </t>
  </si>
  <si>
    <t>INDIVIDUAL    1/4 Hour Rate SERVING 1</t>
  </si>
  <si>
    <t>INDIVIDUAL    1/4 Hour Rate SERVING 2</t>
  </si>
  <si>
    <t>INDIVIDUAL    1/4 Hour Rate SERVING 3+</t>
  </si>
  <si>
    <t>CSIDD FEES</t>
  </si>
  <si>
    <t>Monthly Unit of Service</t>
  </si>
  <si>
    <t>Tier</t>
  </si>
  <si>
    <t xml:space="preserve">Stable </t>
  </si>
  <si>
    <t>Mild</t>
  </si>
  <si>
    <t>Moderate</t>
  </si>
  <si>
    <t>Intensive</t>
  </si>
  <si>
    <t>FAMILY CARE RESIDENTIAL HABILITATION</t>
  </si>
  <si>
    <t>Effective April 1, 2023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</si>
  <si>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</si>
  <si>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</si>
  <si>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</si>
  <si>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</si>
  <si>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</si>
  <si>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</si>
  <si>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</si>
  <si>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</si>
  <si>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</si>
  <si>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</si>
  <si>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HIGHLY COMPLEX - IRA</t>
  </si>
  <si>
    <t>ANNUAL</t>
  </si>
  <si>
    <t>DAILY FEE</t>
  </si>
  <si>
    <t xml:space="preserve">Upstate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</si>
  <si>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</si>
  <si>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</si>
  <si>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</si>
  <si>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</si>
  <si>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</si>
  <si>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</si>
  <si>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</si>
  <si>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</si>
  <si>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</si>
  <si>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</si>
  <si>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</si>
  <si>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</si>
  <si>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>METRO, BROOKLYN, STATEN ISLAND &amp; B. FINESON</t>
  </si>
  <si>
    <t>LONG ISLAND</t>
  </si>
  <si>
    <t>INTENSIVE BEHAVIORAL HOURLY FEE</t>
  </si>
  <si>
    <t>1/4 HOUR BILLING UNIT</t>
  </si>
  <si>
    <t>HUDSON VALLEY &amp; TACONIC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</si>
  <si>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</si>
  <si>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</si>
  <si>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</si>
  <si>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</si>
  <si>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</si>
  <si>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</si>
  <si>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</si>
  <si>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</si>
  <si>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</si>
  <si>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</si>
  <si>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</si>
  <si>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</si>
  <si>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</si>
  <si>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</si>
  <si>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</si>
  <si>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</si>
  <si>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</si>
  <si>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</si>
  <si>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</si>
  <si>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</si>
  <si>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</si>
  <si>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</si>
  <si>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</si>
  <si>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</si>
  <si>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</si>
  <si>
    <t>APG Fee Schedule - Effective 4/1/23</t>
  </si>
  <si>
    <t>Base Rates Only* (1546)</t>
  </si>
  <si>
    <t>Peer Group A</t>
  </si>
  <si>
    <t>Peer Group B</t>
  </si>
  <si>
    <t>Peer Group C</t>
  </si>
  <si>
    <t>* Individual Provider capital rates have not been affected in the COLA updates.</t>
  </si>
  <si>
    <t>OPWDD Freestanding Clinic - Day Treatment</t>
  </si>
  <si>
    <t>Effective 4/1/23</t>
  </si>
  <si>
    <t>Corp Name</t>
  </si>
  <si>
    <t>Site</t>
  </si>
  <si>
    <t>Rate Codes</t>
  </si>
  <si>
    <r>
      <t xml:space="preserve">4170
</t>
    </r>
    <r>
      <rPr>
        <sz val="8"/>
        <color theme="1"/>
        <rFont val="Calibri"/>
        <family val="2"/>
        <scheme val="minor"/>
      </rPr>
      <t>Full Day</t>
    </r>
  </si>
  <si>
    <r>
      <t xml:space="preserve">4171
</t>
    </r>
    <r>
      <rPr>
        <sz val="8"/>
        <color theme="1"/>
        <rFont val="Calibri"/>
        <family val="2"/>
        <scheme val="minor"/>
      </rPr>
      <t>Half Day</t>
    </r>
  </si>
  <si>
    <r>
      <t xml:space="preserve">4172
</t>
    </r>
    <r>
      <rPr>
        <sz val="8"/>
        <color theme="1"/>
        <rFont val="Calibri"/>
        <family val="2"/>
        <scheme val="minor"/>
      </rPr>
      <t>Collocated Model</t>
    </r>
  </si>
  <si>
    <r>
      <t xml:space="preserve">4173
</t>
    </r>
    <r>
      <rPr>
        <sz val="8"/>
        <color theme="1"/>
        <rFont val="Calibri"/>
        <family val="2"/>
        <scheme val="minor"/>
      </rPr>
      <t>Intake</t>
    </r>
  </si>
  <si>
    <r>
      <t xml:space="preserve">4174 
</t>
    </r>
    <r>
      <rPr>
        <sz val="8"/>
        <color theme="1"/>
        <rFont val="Calibri"/>
        <family val="2"/>
        <scheme val="minor"/>
      </rPr>
      <t>Diagnosis &amp; Evaluation</t>
    </r>
  </si>
  <si>
    <t>UCP Suffolk</t>
  </si>
  <si>
    <t>250 Marcus Boulevard</t>
  </si>
  <si>
    <t>Level of Involvement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</si>
</sst>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0.5"/>
      <color indexed="8"/>
      <name val="Arial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/>
    <xf numFmtId="8" fontId="7" fillId="0" borderId="0" xfId="0" applyNumberFormat="1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0" applyFont="1"/>
    <xf numFmtId="7" fontId="10" fillId="0" borderId="37" xfId="1" applyNumberFormat="1" applyFont="1" applyFill="1" applyBorder="1" applyAlignment="1">
      <alignment horizontal="right"/>
    </xf>
    <xf numFmtId="7" fontId="10" fillId="0" borderId="39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5" fillId="2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164" fontId="7" fillId="0" borderId="32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40" xfId="0" applyFont="1" applyBorder="1" applyAlignment="1">
      <alignment horizontal="center"/>
    </xf>
    <xf numFmtId="0" fontId="7" fillId="0" borderId="41" xfId="0" applyFont="1" applyBorder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0" fontId="7" fillId="0" borderId="4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4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8" fontId="7" fillId="0" borderId="26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7" fillId="0" borderId="32" xfId="0" applyNumberFormat="1" applyFont="1" applyBorder="1" applyAlignment="1">
      <alignment horizontal="center" vertical="center" wrapText="1"/>
    </xf>
    <xf numFmtId="8" fontId="7" fillId="0" borderId="33" xfId="0" applyNumberFormat="1" applyFont="1" applyBorder="1" applyAlignment="1">
      <alignment horizontal="center" vertical="center" wrapText="1"/>
    </xf>
    <xf numFmtId="8" fontId="7" fillId="0" borderId="27" xfId="0" applyNumberFormat="1" applyFont="1" applyBorder="1" applyAlignment="1">
      <alignment horizontal="center" vertical="center" wrapText="1"/>
    </xf>
    <xf numFmtId="8" fontId="7" fillId="0" borderId="34" xfId="0" applyNumberFormat="1" applyFont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164" fontId="11" fillId="0" borderId="26" xfId="0" applyNumberFormat="1" applyFont="1" applyBorder="1" applyAlignment="1">
      <alignment horizontal="center" vertical="center" wrapText="1"/>
    </xf>
    <xf numFmtId="164" fontId="11" fillId="0" borderId="13" xfId="0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4" fontId="11" fillId="0" borderId="27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14" fillId="0" borderId="32" xfId="0" applyFont="1" applyBorder="1" applyAlignment="1">
      <alignment horizontal="center"/>
    </xf>
    <xf numFmtId="164" fontId="14" fillId="0" borderId="32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7" fontId="0" fillId="0" borderId="46" xfId="0" applyNumberFormat="1" applyBorder="1" applyAlignment="1">
      <alignment horizontal="center" vertical="center"/>
    </xf>
    <xf numFmtId="7" fontId="0" fillId="0" borderId="28" xfId="0" applyNumberFormat="1" applyBorder="1" applyAlignment="1">
      <alignment horizontal="center" vertical="center"/>
    </xf>
    <xf numFmtId="7" fontId="0" fillId="0" borderId="20" xfId="0" applyNumberForma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8" fontId="16" fillId="0" borderId="26" xfId="0" applyNumberFormat="1" applyFont="1" applyBorder="1" applyAlignment="1">
      <alignment horizontal="center" vertical="center"/>
    </xf>
    <xf numFmtId="8" fontId="16" fillId="0" borderId="13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8" fontId="16" fillId="0" borderId="27" xfId="0" applyNumberFormat="1" applyFont="1" applyBorder="1" applyAlignment="1">
      <alignment horizontal="center" vertical="center"/>
    </xf>
    <xf numFmtId="8" fontId="16" fillId="0" borderId="28" xfId="0" applyNumberFormat="1" applyFont="1" applyBorder="1" applyAlignment="1">
      <alignment horizontal="center" vertical="center"/>
    </xf>
    <xf numFmtId="8" fontId="16" fillId="0" borderId="20" xfId="0" applyNumberFormat="1" applyFont="1" applyBorder="1" applyAlignment="1">
      <alignment horizontal="center" vertical="center"/>
    </xf>
    <xf numFmtId="8" fontId="11" fillId="0" borderId="29" xfId="0" applyNumberFormat="1" applyFont="1" applyBorder="1" applyAlignment="1">
      <alignment horizontal="center" vertical="center"/>
    </xf>
    <xf numFmtId="8" fontId="11" fillId="0" borderId="30" xfId="0" applyNumberFormat="1" applyFont="1" applyBorder="1" applyAlignment="1">
      <alignment horizontal="center" vertical="center"/>
    </xf>
    <xf numFmtId="8" fontId="11" fillId="0" borderId="28" xfId="0" applyNumberFormat="1" applyFont="1" applyBorder="1" applyAlignment="1">
      <alignment horizontal="center" vertical="center"/>
    </xf>
    <xf numFmtId="8" fontId="11" fillId="0" borderId="20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64" fontId="16" fillId="0" borderId="32" xfId="0" applyNumberFormat="1" applyFont="1" applyBorder="1" applyAlignment="1">
      <alignment horizontal="center" vertical="center"/>
    </xf>
    <xf numFmtId="164" fontId="16" fillId="0" borderId="33" xfId="0" applyNumberFormat="1" applyFont="1" applyBorder="1" applyAlignment="1">
      <alignment horizontal="center" vertical="center"/>
    </xf>
    <xf numFmtId="164" fontId="16" fillId="0" borderId="27" xfId="0" applyNumberFormat="1" applyFont="1" applyBorder="1" applyAlignment="1">
      <alignment horizontal="center" vertical="center"/>
    </xf>
    <xf numFmtId="164" fontId="16" fillId="0" borderId="34" xfId="0" applyNumberFormat="1" applyFont="1" applyBorder="1" applyAlignment="1">
      <alignment horizontal="center" vertical="center"/>
    </xf>
    <xf numFmtId="0" fontId="16" fillId="3" borderId="10" xfId="0" applyFont="1" applyFill="1" applyBorder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0" borderId="35" xfId="0" applyFont="1" applyBorder="1"/>
    <xf numFmtId="5" fontId="17" fillId="0" borderId="0" xfId="1" applyNumberFormat="1" applyFont="1" applyFill="1" applyBorder="1" applyAlignment="1">
      <alignment horizontal="right"/>
    </xf>
    <xf numFmtId="7" fontId="17" fillId="0" borderId="37" xfId="1" applyNumberFormat="1" applyFont="1" applyFill="1" applyBorder="1" applyAlignment="1">
      <alignment horizontal="right"/>
    </xf>
    <xf numFmtId="0" fontId="16" fillId="0" borderId="0" xfId="0" applyFont="1"/>
    <xf numFmtId="7" fontId="16" fillId="0" borderId="37" xfId="1" applyNumberFormat="1" applyFont="1" applyFill="1" applyBorder="1" applyAlignment="1">
      <alignment horizontal="right"/>
    </xf>
    <xf numFmtId="0" fontId="16" fillId="3" borderId="38" xfId="0" applyFont="1" applyFill="1" applyBorder="1"/>
    <xf numFmtId="0" fontId="16" fillId="3" borderId="31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0" borderId="38" xfId="0" applyFont="1" applyBorder="1"/>
    <xf numFmtId="5" fontId="17" fillId="0" borderId="31" xfId="1" applyNumberFormat="1" applyFont="1" applyFill="1" applyBorder="1" applyAlignment="1">
      <alignment horizontal="right"/>
    </xf>
    <xf numFmtId="7" fontId="17" fillId="0" borderId="39" xfId="1" applyNumberFormat="1" applyFont="1" applyFill="1" applyBorder="1" applyAlignment="1">
      <alignment horizontal="right"/>
    </xf>
    <xf numFmtId="0" fontId="16" fillId="4" borderId="10" xfId="0" applyFont="1" applyFill="1" applyBorder="1"/>
    <xf numFmtId="0" fontId="16" fillId="4" borderId="12" xfId="0" applyFont="1" applyFill="1" applyBorder="1" applyAlignment="1">
      <alignment horizontal="center"/>
    </xf>
    <xf numFmtId="0" fontId="16" fillId="0" borderId="37" xfId="0" applyFont="1" applyBorder="1"/>
    <xf numFmtId="0" fontId="5" fillId="0" borderId="0" xfId="0" applyFont="1" applyAlignment="1">
      <alignment horizontal="center"/>
    </xf>
    <xf numFmtId="0" fontId="16" fillId="0" borderId="2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8" fontId="16" fillId="0" borderId="3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8" fontId="16" fillId="0" borderId="14" xfId="0" applyNumberFormat="1" applyFont="1" applyBorder="1" applyAlignment="1">
      <alignment horizontal="center" vertical="center"/>
    </xf>
    <xf numFmtId="8" fontId="16" fillId="0" borderId="9" xfId="0" applyNumberFormat="1" applyFont="1" applyBorder="1" applyAlignment="1">
      <alignment horizontal="center" vertical="center"/>
    </xf>
    <xf numFmtId="8" fontId="16" fillId="0" borderId="33" xfId="0" applyNumberFormat="1" applyFont="1" applyBorder="1" applyAlignment="1">
      <alignment horizontal="center" vertical="center"/>
    </xf>
    <xf numFmtId="8" fontId="16" fillId="0" borderId="16" xfId="0" applyNumberFormat="1" applyFont="1" applyBorder="1" applyAlignment="1">
      <alignment horizontal="center" vertical="center"/>
    </xf>
    <xf numFmtId="8" fontId="16" fillId="0" borderId="3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5" xfId="0" applyFont="1" applyBorder="1"/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31" xfId="0" applyBorder="1" applyAlignment="1">
      <alignment horizontal="center" vertical="top"/>
    </xf>
    <xf numFmtId="0" fontId="5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1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1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41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5" fillId="5" borderId="0" xfId="0" applyFont="1" applyFill="1" applyAlignment="1">
      <alignment horizontal="center" vertical="center"/>
    </xf>
    <xf numFmtId="0" fontId="5" fillId="5" borderId="22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4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0.42578125" bestFit="1" customWidth="1"/>
    <col min="3" max="5" width="14.5703125" customWidth="1"/>
    <col min="6" max="6" width="12.140625" customWidth="1"/>
  </cols>
  <sheetData>
    <row r="1" spans="1:6" ht="14.25" customHeight="1" x14ac:dyDescent="0.25">
      <c r="A1" s="154" t="s">
        <v>1</v>
      </c>
      <c r="B1" s="154"/>
      <c r="C1" s="154"/>
      <c r="D1" s="154"/>
      <c r="E1" s="154"/>
      <c r="F1" s="154"/>
    </row>
    <row r="2" spans="1:6" ht="15.75" customHeight="1" x14ac:dyDescent="0.25">
      <c r="A2" s="154" t="s">
        <v>2</v>
      </c>
      <c r="B2" s="154"/>
      <c r="C2" s="154"/>
      <c r="D2" s="154"/>
      <c r="E2" s="154"/>
      <c r="F2" s="154"/>
    </row>
    <row r="3" spans="1:6" s="1" customFormat="1" ht="15.75" x14ac:dyDescent="0.25">
      <c r="A3" s="154" t="s">
        <v>3</v>
      </c>
      <c r="B3" s="154"/>
      <c r="C3" s="154"/>
      <c r="D3" s="154"/>
      <c r="E3" s="154"/>
      <c r="F3" s="154"/>
    </row>
    <row r="4" spans="1:6" ht="15.75" thickBot="1" x14ac:dyDescent="0.3">
      <c r="A4" s="154"/>
      <c r="B4" s="154"/>
      <c r="C4" s="154"/>
      <c r="D4" s="154"/>
      <c r="E4" s="154"/>
      <c r="F4" s="154"/>
    </row>
    <row r="5" spans="1:6" ht="27.75" thickBot="1" x14ac:dyDescent="0.3">
      <c r="A5" s="2"/>
      <c r="B5" s="3" t="s">
        <v>4</v>
      </c>
      <c r="C5" s="4" t="s">
        <v>5</v>
      </c>
      <c r="D5" s="4" t="s">
        <v>6</v>
      </c>
      <c r="E5" s="5" t="s">
        <v>7</v>
      </c>
      <c r="F5" s="2"/>
    </row>
    <row r="6" spans="1:6" ht="15.75" customHeight="1" x14ac:dyDescent="0.25">
      <c r="A6" s="6"/>
      <c r="B6" s="103" t="s">
        <v>8</v>
      </c>
      <c r="C6" s="104">
        <v>50.66</v>
      </c>
      <c r="D6" s="104">
        <v>31.66</v>
      </c>
      <c r="E6" s="105">
        <v>25.33</v>
      </c>
      <c r="F6" s="7"/>
    </row>
    <row r="7" spans="1:6" ht="15.75" thickBot="1" x14ac:dyDescent="0.3">
      <c r="A7" s="6"/>
      <c r="B7" s="106" t="s">
        <v>9</v>
      </c>
      <c r="C7" s="107">
        <v>52.23</v>
      </c>
      <c r="D7" s="108">
        <v>32.64</v>
      </c>
      <c r="E7" s="109">
        <v>26.12</v>
      </c>
      <c r="F7" s="7"/>
    </row>
    <row r="8" spans="1:6" ht="15.75" customHeight="1" x14ac:dyDescent="0.25">
      <c r="A8" s="6"/>
      <c r="B8" s="6"/>
      <c r="C8" s="6"/>
      <c r="D8" s="6"/>
      <c r="E8" s="6"/>
      <c r="F8" s="6"/>
    </row>
    <row r="9" spans="1:6" x14ac:dyDescent="0.25">
      <c r="A9" s="154" t="s">
        <v>10</v>
      </c>
      <c r="B9" s="155"/>
      <c r="C9" s="155"/>
      <c r="D9" s="155"/>
      <c r="E9" s="155"/>
      <c r="F9" s="155"/>
    </row>
    <row r="10" spans="1:6" ht="15.75" thickBot="1" x14ac:dyDescent="0.3">
      <c r="A10" s="2"/>
      <c r="B10" s="152"/>
      <c r="C10" s="153"/>
      <c r="D10" s="153"/>
      <c r="E10" s="153"/>
      <c r="F10" s="153"/>
    </row>
    <row r="11" spans="1:6" ht="27.75" thickBot="1" x14ac:dyDescent="0.3">
      <c r="A11" s="2"/>
      <c r="B11" s="3" t="s">
        <v>4</v>
      </c>
      <c r="C11" s="4" t="s">
        <v>5</v>
      </c>
      <c r="D11" s="4" t="s">
        <v>6</v>
      </c>
      <c r="E11" s="5" t="s">
        <v>7</v>
      </c>
      <c r="F11" s="2"/>
    </row>
    <row r="12" spans="1:6" ht="15.75" customHeight="1" x14ac:dyDescent="0.25">
      <c r="A12" s="6"/>
      <c r="B12" s="103" t="s">
        <v>8</v>
      </c>
      <c r="C12" s="110">
        <v>12.67</v>
      </c>
      <c r="D12" s="110">
        <v>7.92</v>
      </c>
      <c r="E12" s="111">
        <v>6.33</v>
      </c>
      <c r="F12" s="2"/>
    </row>
    <row r="13" spans="1:6" ht="15.75" thickBot="1" x14ac:dyDescent="0.3">
      <c r="A13" s="6"/>
      <c r="B13" s="106" t="s">
        <v>9</v>
      </c>
      <c r="C13" s="112">
        <v>13.06</v>
      </c>
      <c r="D13" s="112">
        <v>8.16</v>
      </c>
      <c r="E13" s="113">
        <v>6.53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D88A-9D5E-4D09-B3E8-7CCBDEA0289C}">
  <dimension ref="A1:G5"/>
  <sheetViews>
    <sheetView workbookViewId="0"/>
  </sheetViews>
  <sheetFormatPr defaultRowHeight="15" x14ac:dyDescent="0.25"/>
  <cols>
    <col min="1" max="1" width="20.28515625" customWidth="1"/>
    <col min="2" max="2" width="22.5703125" customWidth="1"/>
    <col min="3" max="7" width="11.7109375" customWidth="1"/>
  </cols>
  <sheetData>
    <row r="1" spans="1:7" x14ac:dyDescent="0.25">
      <c r="A1" t="s">
        <v>87</v>
      </c>
    </row>
    <row r="2" spans="1:7" ht="15.75" thickBot="1" x14ac:dyDescent="0.3">
      <c r="A2" t="s">
        <v>88</v>
      </c>
    </row>
    <row r="3" spans="1:7" x14ac:dyDescent="0.25">
      <c r="A3" s="190" t="s">
        <v>89</v>
      </c>
      <c r="B3" s="192" t="s">
        <v>90</v>
      </c>
      <c r="C3" s="194" t="s">
        <v>91</v>
      </c>
      <c r="D3" s="195"/>
      <c r="E3" s="195"/>
      <c r="F3" s="195"/>
      <c r="G3" s="192"/>
    </row>
    <row r="4" spans="1:7" ht="38.25" thickBot="1" x14ac:dyDescent="0.3">
      <c r="A4" s="191"/>
      <c r="B4" s="193"/>
      <c r="C4" s="95" t="s">
        <v>92</v>
      </c>
      <c r="D4" s="96" t="s">
        <v>93</v>
      </c>
      <c r="E4" s="96" t="s">
        <v>94</v>
      </c>
      <c r="F4" s="96" t="s">
        <v>95</v>
      </c>
      <c r="G4" s="97" t="s">
        <v>96</v>
      </c>
    </row>
    <row r="5" spans="1:7" ht="15.75" thickBot="1" x14ac:dyDescent="0.3">
      <c r="A5" s="98" t="s">
        <v>97</v>
      </c>
      <c r="B5" s="99" t="s">
        <v>98</v>
      </c>
      <c r="C5" s="100">
        <v>242.49387316724713</v>
      </c>
      <c r="D5" s="101">
        <v>121.24693658362357</v>
      </c>
      <c r="E5" s="101">
        <v>0</v>
      </c>
      <c r="F5" s="101">
        <v>242.49387316724713</v>
      </c>
      <c r="G5" s="102">
        <v>242.49387316724713</v>
      </c>
    </row>
  </sheetData>
  <mergeCells count="3">
    <mergeCell ref="A3:A4"/>
    <mergeCell ref="B3:B4"/>
    <mergeCell ref="C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A667B-3529-486E-BD40-1820CD1B5383}">
  <dimension ref="A1:B9"/>
  <sheetViews>
    <sheetView workbookViewId="0">
      <selection sqref="A1:B1"/>
    </sheetView>
  </sheetViews>
  <sheetFormatPr defaultRowHeight="15" x14ac:dyDescent="0.25"/>
  <cols>
    <col min="1" max="1" width="30.7109375" customWidth="1"/>
    <col min="2" max="2" width="19.7109375" customWidth="1"/>
  </cols>
  <sheetData>
    <row r="1" spans="1:2" ht="21" x14ac:dyDescent="0.25">
      <c r="A1" s="196" t="s">
        <v>81</v>
      </c>
      <c r="B1" s="196"/>
    </row>
    <row r="2" spans="1:2" x14ac:dyDescent="0.25">
      <c r="A2" s="197" t="s">
        <v>82</v>
      </c>
      <c r="B2" s="198"/>
    </row>
    <row r="3" spans="1:2" ht="18.75" x14ac:dyDescent="0.3">
      <c r="A3" s="93" t="s">
        <v>83</v>
      </c>
      <c r="B3" s="94">
        <v>205.89</v>
      </c>
    </row>
    <row r="4" spans="1:2" ht="18.75" x14ac:dyDescent="0.3">
      <c r="A4" s="93" t="s">
        <v>84</v>
      </c>
      <c r="B4" s="94">
        <v>215.99</v>
      </c>
    </row>
    <row r="5" spans="1:2" ht="18.75" x14ac:dyDescent="0.3">
      <c r="A5" s="93" t="s">
        <v>85</v>
      </c>
      <c r="B5" s="94">
        <v>309.11</v>
      </c>
    </row>
    <row r="8" spans="1:2" x14ac:dyDescent="0.25">
      <c r="A8" s="199" t="s">
        <v>86</v>
      </c>
      <c r="B8" s="199"/>
    </row>
    <row r="9" spans="1:2" ht="21" customHeight="1" x14ac:dyDescent="0.25">
      <c r="A9" s="199"/>
      <c r="B9" s="199"/>
    </row>
  </sheetData>
  <mergeCells count="3">
    <mergeCell ref="A1:B1"/>
    <mergeCell ref="A2:B2"/>
    <mergeCell ref="A8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30D3-81C6-4279-B238-BCCE0259FEFE}">
  <dimension ref="A1:J11"/>
  <sheetViews>
    <sheetView workbookViewId="0">
      <selection activeCell="B2" sqref="B2:I2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56"/>
      <c r="B1" s="157"/>
      <c r="C1" s="157"/>
      <c r="D1" s="157"/>
      <c r="E1" s="157"/>
      <c r="F1" s="157"/>
      <c r="G1" s="157"/>
      <c r="H1" s="157"/>
      <c r="I1" s="157"/>
      <c r="J1" s="157"/>
    </row>
    <row r="2" spans="1:10" ht="15" customHeight="1" x14ac:dyDescent="0.25">
      <c r="A2" s="6"/>
      <c r="B2" s="158" t="s">
        <v>23</v>
      </c>
      <c r="C2" s="158"/>
      <c r="D2" s="158"/>
      <c r="E2" s="158"/>
      <c r="F2" s="158"/>
      <c r="G2" s="158"/>
      <c r="H2" s="158"/>
      <c r="I2" s="158"/>
      <c r="J2" s="6"/>
    </row>
    <row r="3" spans="1:10" ht="15" customHeight="1" x14ac:dyDescent="0.25">
      <c r="A3" s="6"/>
      <c r="B3" s="158" t="s">
        <v>24</v>
      </c>
      <c r="C3" s="158"/>
      <c r="D3" s="158"/>
      <c r="E3" s="158"/>
      <c r="F3" s="158"/>
      <c r="G3" s="158"/>
      <c r="H3" s="158"/>
      <c r="I3" s="158"/>
      <c r="J3" s="6"/>
    </row>
    <row r="4" spans="1:10" ht="15" customHeight="1" x14ac:dyDescent="0.25">
      <c r="A4" s="6"/>
      <c r="B4" s="158" t="s">
        <v>3</v>
      </c>
      <c r="C4" s="158"/>
      <c r="D4" s="158"/>
      <c r="E4" s="158"/>
      <c r="F4" s="158"/>
      <c r="G4" s="158"/>
      <c r="H4" s="158"/>
      <c r="I4" s="158"/>
      <c r="J4" s="6"/>
    </row>
    <row r="5" spans="1:10" ht="15.75" thickBot="1" x14ac:dyDescent="0.3">
      <c r="A5" s="6"/>
      <c r="B5" s="23"/>
      <c r="C5" s="23"/>
      <c r="D5" s="23"/>
      <c r="E5" s="23"/>
      <c r="F5" s="23"/>
      <c r="G5" s="23"/>
      <c r="H5" s="23"/>
      <c r="I5" s="23"/>
      <c r="J5" s="6"/>
    </row>
    <row r="6" spans="1:10" ht="27.75" thickBot="1" x14ac:dyDescent="0.3">
      <c r="A6" s="6"/>
      <c r="B6" s="24" t="s">
        <v>25</v>
      </c>
      <c r="C6" s="25" t="s">
        <v>26</v>
      </c>
      <c r="D6" s="25" t="s">
        <v>27</v>
      </c>
      <c r="E6" s="25" t="s">
        <v>28</v>
      </c>
      <c r="F6" s="25" t="s">
        <v>29</v>
      </c>
      <c r="G6" s="25" t="s">
        <v>30</v>
      </c>
      <c r="H6" s="25" t="s">
        <v>31</v>
      </c>
      <c r="I6" s="26" t="s">
        <v>32</v>
      </c>
      <c r="J6" s="6"/>
    </row>
    <row r="7" spans="1:10" ht="24" customHeight="1" x14ac:dyDescent="0.25">
      <c r="A7" s="6"/>
      <c r="B7" s="114">
        <v>1</v>
      </c>
      <c r="C7" s="115" t="s">
        <v>33</v>
      </c>
      <c r="D7" s="120">
        <v>79.739999999999995</v>
      </c>
      <c r="E7" s="120">
        <v>86.27</v>
      </c>
      <c r="F7" s="120">
        <v>86.58</v>
      </c>
      <c r="G7" s="120">
        <v>93.11</v>
      </c>
      <c r="H7" s="120">
        <v>112.59</v>
      </c>
      <c r="I7" s="121">
        <v>119.13</v>
      </c>
      <c r="J7" s="6"/>
    </row>
    <row r="8" spans="1:10" ht="24" customHeight="1" x14ac:dyDescent="0.25">
      <c r="A8" s="6"/>
      <c r="B8" s="116">
        <v>2</v>
      </c>
      <c r="C8" s="117" t="s">
        <v>33</v>
      </c>
      <c r="D8" s="120">
        <v>81.41</v>
      </c>
      <c r="E8" s="120">
        <v>87.95</v>
      </c>
      <c r="F8" s="120">
        <v>88.26</v>
      </c>
      <c r="G8" s="120">
        <v>94.79</v>
      </c>
      <c r="H8" s="120">
        <v>114.27</v>
      </c>
      <c r="I8" s="121">
        <v>120.81</v>
      </c>
      <c r="J8" s="6"/>
    </row>
    <row r="9" spans="1:10" ht="24" customHeight="1" x14ac:dyDescent="0.25">
      <c r="A9" s="6"/>
      <c r="B9" s="116">
        <v>3</v>
      </c>
      <c r="C9" s="117" t="s">
        <v>33</v>
      </c>
      <c r="D9" s="120">
        <v>80.12</v>
      </c>
      <c r="E9" s="120">
        <v>86.65</v>
      </c>
      <c r="F9" s="120">
        <v>86.96</v>
      </c>
      <c r="G9" s="120">
        <v>93.49</v>
      </c>
      <c r="H9" s="120">
        <v>112.98</v>
      </c>
      <c r="I9" s="121">
        <v>119.51</v>
      </c>
      <c r="J9" s="6"/>
    </row>
    <row r="10" spans="1:10" ht="24" customHeight="1" thickBot="1" x14ac:dyDescent="0.3">
      <c r="A10" s="6"/>
      <c r="B10" s="118">
        <v>4</v>
      </c>
      <c r="C10" s="119" t="s">
        <v>33</v>
      </c>
      <c r="D10" s="122">
        <v>76.7</v>
      </c>
      <c r="E10" s="122">
        <v>83.24</v>
      </c>
      <c r="F10" s="122">
        <v>83.54</v>
      </c>
      <c r="G10" s="122">
        <v>90.08</v>
      </c>
      <c r="H10" s="122">
        <v>109.56</v>
      </c>
      <c r="I10" s="123">
        <v>116.09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A7B14-0981-437C-9562-1CDC2EC3480A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7109375" customWidth="1"/>
    <col min="4" max="4" width="7.7109375" customWidth="1"/>
    <col min="5" max="5" width="16.7109375" customWidth="1"/>
    <col min="6" max="6" width="14" customWidth="1"/>
    <col min="7" max="7" width="14.7109375" customWidth="1"/>
  </cols>
  <sheetData>
    <row r="1" spans="1:7" x14ac:dyDescent="0.25">
      <c r="A1" s="159" t="s">
        <v>34</v>
      </c>
      <c r="B1" s="159"/>
      <c r="C1" s="159"/>
    </row>
    <row r="2" spans="1:7" x14ac:dyDescent="0.25">
      <c r="A2" s="160" t="s">
        <v>0</v>
      </c>
      <c r="B2" s="160"/>
      <c r="C2" s="160"/>
      <c r="D2" s="31"/>
      <c r="E2" s="31"/>
      <c r="F2" s="31"/>
      <c r="G2" s="31"/>
    </row>
    <row r="3" spans="1:7" ht="24" customHeight="1" x14ac:dyDescent="0.25">
      <c r="A3" s="161" t="s">
        <v>3</v>
      </c>
      <c r="B3" s="161"/>
      <c r="C3" s="161"/>
    </row>
    <row r="4" spans="1:7" x14ac:dyDescent="0.25">
      <c r="A4" s="124" t="s">
        <v>35</v>
      </c>
      <c r="B4" s="125" t="s">
        <v>36</v>
      </c>
      <c r="C4" s="126" t="s">
        <v>37</v>
      </c>
    </row>
    <row r="5" spans="1:7" x14ac:dyDescent="0.25">
      <c r="A5" s="127" t="s">
        <v>38</v>
      </c>
      <c r="B5" s="128">
        <v>213309.99543875555</v>
      </c>
      <c r="C5" s="129">
        <f>B5/365</f>
        <v>584.41094640754943</v>
      </c>
    </row>
    <row r="6" spans="1:7" x14ac:dyDescent="0.25">
      <c r="A6" s="127" t="s">
        <v>8</v>
      </c>
      <c r="B6" s="128">
        <v>235700.22591424754</v>
      </c>
      <c r="C6" s="129">
        <f>B6/365</f>
        <v>645.75404360067819</v>
      </c>
    </row>
    <row r="7" spans="1:7" x14ac:dyDescent="0.25">
      <c r="A7" s="127"/>
      <c r="B7" s="130"/>
      <c r="C7" s="131" t="s">
        <v>12</v>
      </c>
    </row>
    <row r="8" spans="1:7" x14ac:dyDescent="0.25">
      <c r="A8" s="124" t="s">
        <v>39</v>
      </c>
      <c r="B8" s="125" t="s">
        <v>36</v>
      </c>
      <c r="C8" s="126" t="s">
        <v>37</v>
      </c>
    </row>
    <row r="9" spans="1:7" x14ac:dyDescent="0.25">
      <c r="A9" s="127" t="s">
        <v>38</v>
      </c>
      <c r="B9" s="128">
        <v>187265.28401124431</v>
      </c>
      <c r="C9" s="129">
        <f>B9/365</f>
        <v>513.05557263354603</v>
      </c>
    </row>
    <row r="10" spans="1:7" x14ac:dyDescent="0.25">
      <c r="A10" s="127" t="s">
        <v>8</v>
      </c>
      <c r="B10" s="128">
        <v>207058.93119299356</v>
      </c>
      <c r="C10" s="129">
        <f>B10/365</f>
        <v>567.28474299450295</v>
      </c>
    </row>
    <row r="11" spans="1:7" x14ac:dyDescent="0.25">
      <c r="A11" s="127"/>
      <c r="B11" s="130"/>
      <c r="C11" s="131" t="s">
        <v>12</v>
      </c>
    </row>
    <row r="12" spans="1:7" x14ac:dyDescent="0.25">
      <c r="A12" s="132" t="s">
        <v>40</v>
      </c>
      <c r="B12" s="133" t="s">
        <v>36</v>
      </c>
      <c r="C12" s="134" t="s">
        <v>37</v>
      </c>
    </row>
    <row r="13" spans="1:7" x14ac:dyDescent="0.25">
      <c r="A13" s="127" t="s">
        <v>38</v>
      </c>
      <c r="B13" s="128">
        <v>153435.3585477111</v>
      </c>
      <c r="C13" s="129">
        <f t="shared" ref="C13:C14" si="0">B13/365</f>
        <v>420.3708453361948</v>
      </c>
    </row>
    <row r="14" spans="1:7" x14ac:dyDescent="0.25">
      <c r="A14" s="135" t="s">
        <v>8</v>
      </c>
      <c r="B14" s="136">
        <v>169582.48763639681</v>
      </c>
      <c r="C14" s="137">
        <f t="shared" si="0"/>
        <v>464.60955516821042</v>
      </c>
    </row>
    <row r="15" spans="1:7" x14ac:dyDescent="0.25">
      <c r="A15" s="130"/>
      <c r="B15" s="130"/>
      <c r="C15" s="130"/>
    </row>
    <row r="16" spans="1:7" x14ac:dyDescent="0.25">
      <c r="A16" s="138" t="s">
        <v>41</v>
      </c>
      <c r="B16" s="139" t="s">
        <v>37</v>
      </c>
      <c r="C16" s="130"/>
    </row>
    <row r="17" spans="1:3" x14ac:dyDescent="0.25">
      <c r="A17" s="127" t="s">
        <v>38</v>
      </c>
      <c r="B17" s="32">
        <v>242.40563250244608</v>
      </c>
      <c r="C17" s="130"/>
    </row>
    <row r="18" spans="1:3" x14ac:dyDescent="0.25">
      <c r="A18" s="127" t="s">
        <v>8</v>
      </c>
      <c r="B18" s="32">
        <v>261.14163196155897</v>
      </c>
      <c r="C18" s="130"/>
    </row>
    <row r="19" spans="1:3" x14ac:dyDescent="0.25">
      <c r="A19" s="127"/>
      <c r="B19" s="140"/>
      <c r="C19" s="130"/>
    </row>
    <row r="20" spans="1:3" x14ac:dyDescent="0.25">
      <c r="A20" s="138" t="s">
        <v>42</v>
      </c>
      <c r="B20" s="139" t="s">
        <v>37</v>
      </c>
      <c r="C20" s="130"/>
    </row>
    <row r="21" spans="1:3" x14ac:dyDescent="0.25">
      <c r="A21" s="127" t="s">
        <v>38</v>
      </c>
      <c r="B21" s="32">
        <v>211.45816705376106</v>
      </c>
      <c r="C21" s="130"/>
    </row>
    <row r="22" spans="1:3" x14ac:dyDescent="0.25">
      <c r="A22" s="135" t="s">
        <v>8</v>
      </c>
      <c r="B22" s="33">
        <v>234.78105839113536</v>
      </c>
      <c r="C22" s="130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DCAA-017F-4630-94CE-A1394EC2C928}">
  <dimension ref="B1:I21"/>
  <sheetViews>
    <sheetView workbookViewId="0">
      <selection activeCell="C38" sqref="C38"/>
    </sheetView>
  </sheetViews>
  <sheetFormatPr defaultColWidth="9.28515625" defaultRowHeight="14.25" x14ac:dyDescent="0.2"/>
  <cols>
    <col min="1" max="1" width="2.5703125" style="36" customWidth="1"/>
    <col min="2" max="2" width="3.7109375" style="36" customWidth="1"/>
    <col min="3" max="3" width="12" style="36" customWidth="1"/>
    <col min="4" max="6" width="9.28515625" style="36"/>
    <col min="7" max="7" width="23.42578125" style="36" customWidth="1"/>
    <col min="8" max="8" width="14.7109375" style="36" customWidth="1"/>
    <col min="9" max="9" width="4.7109375" style="36" customWidth="1"/>
    <col min="10" max="16384" width="9.28515625" style="36"/>
  </cols>
  <sheetData>
    <row r="1" spans="2:9" x14ac:dyDescent="0.2">
      <c r="B1" s="34"/>
      <c r="C1" s="164" t="s">
        <v>43</v>
      </c>
      <c r="D1" s="164"/>
      <c r="E1" s="164"/>
      <c r="F1" s="164"/>
      <c r="G1" s="164"/>
      <c r="H1" s="164"/>
      <c r="I1" s="35"/>
    </row>
    <row r="2" spans="2:9" x14ac:dyDescent="0.2">
      <c r="B2" s="34"/>
      <c r="C2" s="165" t="s">
        <v>0</v>
      </c>
      <c r="D2" s="165"/>
      <c r="E2" s="165"/>
      <c r="F2" s="165"/>
      <c r="G2" s="165"/>
      <c r="H2" s="165"/>
      <c r="I2" s="35"/>
    </row>
    <row r="3" spans="2:9" x14ac:dyDescent="0.2">
      <c r="C3" s="165" t="s">
        <v>3</v>
      </c>
      <c r="D3" s="165"/>
      <c r="E3" s="165"/>
      <c r="F3" s="165"/>
      <c r="G3" s="165"/>
      <c r="H3" s="165"/>
    </row>
    <row r="4" spans="2:9" x14ac:dyDescent="0.2">
      <c r="C4" s="141"/>
      <c r="D4" s="141"/>
      <c r="E4" s="141"/>
      <c r="F4" s="141"/>
      <c r="G4" s="141"/>
      <c r="H4" s="141"/>
    </row>
    <row r="5" spans="2:9" x14ac:dyDescent="0.2">
      <c r="C5" s="166" t="s">
        <v>44</v>
      </c>
      <c r="D5" s="167"/>
      <c r="E5" s="167"/>
      <c r="F5" s="167"/>
      <c r="G5" s="167"/>
      <c r="H5" s="167"/>
    </row>
    <row r="6" spans="2:9" ht="15" thickBot="1" x14ac:dyDescent="0.25">
      <c r="C6" s="37" t="s">
        <v>45</v>
      </c>
      <c r="D6" s="168" t="s">
        <v>46</v>
      </c>
      <c r="E6" s="168"/>
      <c r="F6" s="168"/>
      <c r="G6" s="169"/>
      <c r="H6" s="37" t="s">
        <v>47</v>
      </c>
    </row>
    <row r="7" spans="2:9" s="38" customFormat="1" ht="17.100000000000001" customHeight="1" x14ac:dyDescent="0.25">
      <c r="C7" s="39">
        <v>1</v>
      </c>
      <c r="D7" s="170" t="s">
        <v>48</v>
      </c>
      <c r="E7" s="170"/>
      <c r="F7" s="170"/>
      <c r="G7" s="170"/>
      <c r="H7" s="40">
        <v>2517.39</v>
      </c>
    </row>
    <row r="8" spans="2:9" s="38" customFormat="1" ht="17.100000000000001" customHeight="1" x14ac:dyDescent="0.25">
      <c r="C8" s="41">
        <v>2</v>
      </c>
      <c r="D8" s="171" t="s">
        <v>49</v>
      </c>
      <c r="E8" s="171"/>
      <c r="F8" s="171"/>
      <c r="G8" s="171"/>
      <c r="H8" s="40">
        <v>2517.39</v>
      </c>
    </row>
    <row r="9" spans="2:9" s="38" customFormat="1" ht="17.100000000000001" customHeight="1" x14ac:dyDescent="0.25">
      <c r="C9" s="41">
        <v>3</v>
      </c>
      <c r="D9" s="171" t="s">
        <v>50</v>
      </c>
      <c r="E9" s="171"/>
      <c r="F9" s="171"/>
      <c r="G9" s="171"/>
      <c r="H9" s="40">
        <v>2517.39</v>
      </c>
    </row>
    <row r="10" spans="2:9" s="38" customFormat="1" ht="17.100000000000001" customHeight="1" x14ac:dyDescent="0.25">
      <c r="C10" s="41">
        <v>3</v>
      </c>
      <c r="D10" s="171" t="s">
        <v>55</v>
      </c>
      <c r="E10" s="171"/>
      <c r="F10" s="171"/>
      <c r="G10" s="171"/>
      <c r="H10" s="40">
        <v>2711.03</v>
      </c>
    </row>
    <row r="11" spans="2:9" s="38" customFormat="1" ht="17.100000000000001" customHeight="1" x14ac:dyDescent="0.25">
      <c r="C11" s="41">
        <v>4</v>
      </c>
      <c r="D11" s="171" t="s">
        <v>51</v>
      </c>
      <c r="E11" s="171"/>
      <c r="F11" s="171"/>
      <c r="G11" s="171"/>
      <c r="H11" s="40">
        <v>2904.68</v>
      </c>
    </row>
    <row r="12" spans="2:9" s="38" customFormat="1" ht="17.100000000000001" customHeight="1" x14ac:dyDescent="0.25">
      <c r="C12" s="41">
        <v>5</v>
      </c>
      <c r="D12" s="171" t="s">
        <v>52</v>
      </c>
      <c r="E12" s="171"/>
      <c r="F12" s="171"/>
      <c r="G12" s="171"/>
      <c r="H12" s="40">
        <v>2711.03</v>
      </c>
    </row>
    <row r="13" spans="2:9" x14ac:dyDescent="0.2">
      <c r="C13" s="6"/>
      <c r="D13" s="6"/>
      <c r="E13" s="6"/>
      <c r="F13" s="6"/>
      <c r="G13" s="6"/>
      <c r="H13" s="6"/>
    </row>
    <row r="14" spans="2:9" x14ac:dyDescent="0.2">
      <c r="C14" s="162" t="s">
        <v>53</v>
      </c>
      <c r="D14" s="163"/>
      <c r="E14" s="163"/>
      <c r="F14" s="163"/>
      <c r="G14" s="163"/>
      <c r="H14" s="163"/>
    </row>
    <row r="15" spans="2:9" ht="27.75" thickBot="1" x14ac:dyDescent="0.25">
      <c r="C15" s="37" t="s">
        <v>45</v>
      </c>
      <c r="D15" s="172" t="s">
        <v>46</v>
      </c>
      <c r="E15" s="168"/>
      <c r="F15" s="168"/>
      <c r="G15" s="169"/>
      <c r="H15" s="42" t="s">
        <v>54</v>
      </c>
    </row>
    <row r="16" spans="2:9" s="38" customFormat="1" ht="17.100000000000001" customHeight="1" x14ac:dyDescent="0.25">
      <c r="C16" s="39">
        <v>1</v>
      </c>
      <c r="D16" s="170" t="s">
        <v>48</v>
      </c>
      <c r="E16" s="170"/>
      <c r="F16" s="170"/>
      <c r="G16" s="170"/>
      <c r="H16" s="40">
        <v>25.17</v>
      </c>
    </row>
    <row r="17" spans="3:8" s="38" customFormat="1" ht="17.100000000000001" customHeight="1" x14ac:dyDescent="0.25">
      <c r="C17" s="41">
        <v>2</v>
      </c>
      <c r="D17" s="171" t="s">
        <v>49</v>
      </c>
      <c r="E17" s="171"/>
      <c r="F17" s="171"/>
      <c r="G17" s="171"/>
      <c r="H17" s="40">
        <v>25.17</v>
      </c>
    </row>
    <row r="18" spans="3:8" s="38" customFormat="1" ht="17.100000000000001" customHeight="1" x14ac:dyDescent="0.25">
      <c r="C18" s="41">
        <v>3</v>
      </c>
      <c r="D18" s="171" t="s">
        <v>50</v>
      </c>
      <c r="E18" s="171"/>
      <c r="F18" s="171"/>
      <c r="G18" s="171"/>
      <c r="H18" s="40">
        <v>25.17</v>
      </c>
    </row>
    <row r="19" spans="3:8" s="38" customFormat="1" ht="17.100000000000001" customHeight="1" x14ac:dyDescent="0.25">
      <c r="C19" s="41">
        <v>3</v>
      </c>
      <c r="D19" s="171" t="s">
        <v>55</v>
      </c>
      <c r="E19" s="171"/>
      <c r="F19" s="171"/>
      <c r="G19" s="171"/>
      <c r="H19" s="43">
        <v>27.11</v>
      </c>
    </row>
    <row r="20" spans="3:8" s="38" customFormat="1" ht="17.100000000000001" customHeight="1" x14ac:dyDescent="0.25">
      <c r="C20" s="41">
        <v>4</v>
      </c>
      <c r="D20" s="171" t="s">
        <v>51</v>
      </c>
      <c r="E20" s="171"/>
      <c r="F20" s="171"/>
      <c r="G20" s="171"/>
      <c r="H20" s="43">
        <v>29.05</v>
      </c>
    </row>
    <row r="21" spans="3:8" s="38" customFormat="1" ht="17.100000000000001" customHeight="1" x14ac:dyDescent="0.25">
      <c r="C21" s="41">
        <v>5</v>
      </c>
      <c r="D21" s="171" t="s">
        <v>52</v>
      </c>
      <c r="E21" s="171"/>
      <c r="F21" s="171"/>
      <c r="G21" s="171"/>
      <c r="H21" s="43">
        <v>27.11</v>
      </c>
    </row>
  </sheetData>
  <mergeCells count="19">
    <mergeCell ref="D21:G21"/>
    <mergeCell ref="D15:G15"/>
    <mergeCell ref="D16:G16"/>
    <mergeCell ref="D17:G17"/>
    <mergeCell ref="D18:G18"/>
    <mergeCell ref="D19:G19"/>
    <mergeCell ref="D20:G20"/>
    <mergeCell ref="C14:H14"/>
    <mergeCell ref="C1:H1"/>
    <mergeCell ref="C2:H2"/>
    <mergeCell ref="C3:H3"/>
    <mergeCell ref="C5:H5"/>
    <mergeCell ref="D6:G6"/>
    <mergeCell ref="D7:G7"/>
    <mergeCell ref="D8:G8"/>
    <mergeCell ref="D9:G9"/>
    <mergeCell ref="D10:G10"/>
    <mergeCell ref="D11:G11"/>
    <mergeCell ref="D12:G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CBA8-79E6-4AAD-A01D-FE83028BAD9E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73" t="s">
        <v>11</v>
      </c>
      <c r="B1" s="174"/>
      <c r="C1" s="174"/>
      <c r="D1" s="174"/>
      <c r="E1" s="8"/>
    </row>
    <row r="2" spans="1:5" ht="17.25" x14ac:dyDescent="0.25">
      <c r="A2" s="173" t="s">
        <v>2</v>
      </c>
      <c r="B2" s="174"/>
      <c r="C2" s="174"/>
      <c r="D2" s="174"/>
      <c r="E2" s="8"/>
    </row>
    <row r="3" spans="1:5" ht="17.25" x14ac:dyDescent="0.25">
      <c r="A3" s="173" t="s">
        <v>3</v>
      </c>
      <c r="B3" s="174"/>
      <c r="C3" s="174"/>
      <c r="D3" s="174"/>
      <c r="E3" s="8"/>
    </row>
    <row r="4" spans="1:5" ht="17.25" x14ac:dyDescent="0.25">
      <c r="A4" s="8"/>
      <c r="B4" s="8"/>
      <c r="C4" s="8"/>
      <c r="D4" s="8"/>
      <c r="E4" s="8"/>
    </row>
    <row r="5" spans="1:5" s="9" customFormat="1" ht="17.25" x14ac:dyDescent="0.25">
      <c r="A5" s="175" t="s">
        <v>12</v>
      </c>
      <c r="B5" s="176"/>
      <c r="C5" s="176"/>
      <c r="D5" s="176"/>
    </row>
    <row r="6" spans="1:5" s="9" customFormat="1" ht="45.75" thickBot="1" x14ac:dyDescent="0.3">
      <c r="A6" s="10" t="s">
        <v>4</v>
      </c>
      <c r="B6" s="11" t="s">
        <v>13</v>
      </c>
      <c r="C6" s="11" t="s">
        <v>14</v>
      </c>
      <c r="D6" s="11" t="s">
        <v>15</v>
      </c>
    </row>
    <row r="7" spans="1:5" ht="33" customHeight="1" x14ac:dyDescent="0.25">
      <c r="A7" s="142" t="s">
        <v>8</v>
      </c>
      <c r="B7" s="104">
        <v>11.867899771312787</v>
      </c>
      <c r="C7" s="104">
        <v>7.4129791619422063</v>
      </c>
      <c r="D7" s="104">
        <v>5.9145646962462282</v>
      </c>
    </row>
    <row r="8" spans="1:5" ht="33" customHeight="1" x14ac:dyDescent="0.25">
      <c r="A8" s="143" t="s">
        <v>9</v>
      </c>
      <c r="B8" s="144">
        <v>11.811791096678526</v>
      </c>
      <c r="C8" s="144">
        <v>7.3834339443549162</v>
      </c>
      <c r="D8" s="144">
        <v>5.5826516097762147</v>
      </c>
    </row>
    <row r="9" spans="1:5" x14ac:dyDescent="0.25">
      <c r="A9" s="177"/>
      <c r="B9" s="177"/>
      <c r="C9" s="177"/>
      <c r="D9" s="177"/>
      <c r="E9" s="177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D82F4-920D-4060-ADB2-B38E026D1426}">
  <dimension ref="B1:F22"/>
  <sheetViews>
    <sheetView tabSelected="1" workbookViewId="0">
      <selection activeCell="C3" sqref="C3:E3"/>
    </sheetView>
  </sheetViews>
  <sheetFormatPr defaultColWidth="9.28515625" defaultRowHeight="13.5" x14ac:dyDescent="0.2"/>
  <cols>
    <col min="1" max="1" width="3.7109375" style="6" customWidth="1"/>
    <col min="2" max="2" width="6.28515625" style="6" customWidth="1"/>
    <col min="3" max="3" width="34.5703125" style="6" customWidth="1"/>
    <col min="4" max="4" width="17" style="6" customWidth="1"/>
    <col min="5" max="5" width="17.28515625" style="6" customWidth="1"/>
    <col min="6" max="6" width="6.7109375" style="6" customWidth="1"/>
    <col min="7" max="16384" width="9.28515625" style="6"/>
  </cols>
  <sheetData>
    <row r="1" spans="2:6" ht="14.25" thickBot="1" x14ac:dyDescent="0.25"/>
    <row r="2" spans="2:6" x14ac:dyDescent="0.2">
      <c r="B2" s="44"/>
      <c r="C2" s="45"/>
      <c r="D2" s="45"/>
      <c r="E2" s="45"/>
      <c r="F2" s="46"/>
    </row>
    <row r="3" spans="2:6" x14ac:dyDescent="0.2">
      <c r="B3" s="47"/>
      <c r="C3" s="154" t="s">
        <v>56</v>
      </c>
      <c r="D3" s="154"/>
      <c r="E3" s="154"/>
      <c r="F3" s="48"/>
    </row>
    <row r="4" spans="2:6" x14ac:dyDescent="0.2">
      <c r="B4" s="47"/>
      <c r="C4" s="185" t="s">
        <v>0</v>
      </c>
      <c r="D4" s="185"/>
      <c r="E4" s="185"/>
      <c r="F4" s="48"/>
    </row>
    <row r="5" spans="2:6" ht="14.25" thickBot="1" x14ac:dyDescent="0.25">
      <c r="B5" s="47"/>
      <c r="C5" s="186" t="s">
        <v>3</v>
      </c>
      <c r="D5" s="186"/>
      <c r="E5" s="186"/>
      <c r="F5" s="48"/>
    </row>
    <row r="6" spans="2:6" ht="14.25" thickBot="1" x14ac:dyDescent="0.25">
      <c r="B6" s="47"/>
      <c r="C6" s="178" t="s">
        <v>57</v>
      </c>
      <c r="D6" s="49" t="s">
        <v>58</v>
      </c>
      <c r="E6" s="49" t="s">
        <v>58</v>
      </c>
      <c r="F6" s="48"/>
    </row>
    <row r="7" spans="2:6" x14ac:dyDescent="0.2">
      <c r="B7" s="47"/>
      <c r="C7" s="179"/>
      <c r="D7" s="181" t="s">
        <v>59</v>
      </c>
      <c r="E7" s="183" t="s">
        <v>60</v>
      </c>
      <c r="F7" s="48"/>
    </row>
    <row r="8" spans="2:6" ht="14.25" thickBot="1" x14ac:dyDescent="0.25">
      <c r="B8" s="47"/>
      <c r="C8" s="180"/>
      <c r="D8" s="182"/>
      <c r="E8" s="184"/>
      <c r="F8" s="48"/>
    </row>
    <row r="9" spans="2:6" ht="17.100000000000001" customHeight="1" thickBot="1" x14ac:dyDescent="0.25">
      <c r="B9" s="47"/>
      <c r="C9" s="50" t="s">
        <v>61</v>
      </c>
      <c r="D9" s="51">
        <v>60.64</v>
      </c>
      <c r="E9" s="52">
        <v>53.08</v>
      </c>
      <c r="F9" s="48"/>
    </row>
    <row r="10" spans="2:6" ht="45" customHeight="1" thickBot="1" x14ac:dyDescent="0.25">
      <c r="B10" s="47"/>
      <c r="C10" s="53" t="s">
        <v>62</v>
      </c>
      <c r="D10" s="54">
        <v>66.88</v>
      </c>
      <c r="E10" s="55">
        <v>56.88</v>
      </c>
      <c r="F10" s="48"/>
    </row>
    <row r="11" spans="2:6" ht="17.100000000000001" customHeight="1" thickBot="1" x14ac:dyDescent="0.25">
      <c r="B11" s="47"/>
      <c r="C11" s="56" t="s">
        <v>63</v>
      </c>
      <c r="D11" s="57">
        <v>53.28</v>
      </c>
      <c r="E11" s="58">
        <v>45.28</v>
      </c>
      <c r="F11" s="48"/>
    </row>
    <row r="12" spans="2:6" x14ac:dyDescent="0.2">
      <c r="B12" s="47"/>
      <c r="F12" s="48"/>
    </row>
    <row r="13" spans="2:6" ht="14.25" thickBot="1" x14ac:dyDescent="0.25">
      <c r="B13" s="47"/>
      <c r="C13" s="154" t="s">
        <v>64</v>
      </c>
      <c r="D13" s="155"/>
      <c r="E13" s="155"/>
      <c r="F13" s="48"/>
    </row>
    <row r="14" spans="2:6" ht="14.25" thickBot="1" x14ac:dyDescent="0.25">
      <c r="B14" s="47"/>
      <c r="C14" s="178" t="s">
        <v>57</v>
      </c>
      <c r="D14" s="49" t="s">
        <v>58</v>
      </c>
      <c r="E14" s="59" t="s">
        <v>58</v>
      </c>
      <c r="F14" s="48"/>
    </row>
    <row r="15" spans="2:6" x14ac:dyDescent="0.2">
      <c r="B15" s="47"/>
      <c r="C15" s="179"/>
      <c r="D15" s="181" t="s">
        <v>59</v>
      </c>
      <c r="E15" s="183" t="s">
        <v>60</v>
      </c>
      <c r="F15" s="48"/>
    </row>
    <row r="16" spans="2:6" ht="14.25" thickBot="1" x14ac:dyDescent="0.25">
      <c r="B16" s="47"/>
      <c r="C16" s="180"/>
      <c r="D16" s="182"/>
      <c r="E16" s="184"/>
      <c r="F16" s="48"/>
    </row>
    <row r="17" spans="2:6" ht="17.100000000000001" customHeight="1" thickBot="1" x14ac:dyDescent="0.25">
      <c r="B17" s="47"/>
      <c r="C17" s="50" t="s">
        <v>61</v>
      </c>
      <c r="D17" s="54">
        <f>ROUND(D9/4,2)</f>
        <v>15.16</v>
      </c>
      <c r="E17" s="55">
        <f>ROUND(E9/4,2)</f>
        <v>13.27</v>
      </c>
      <c r="F17" s="48"/>
    </row>
    <row r="18" spans="2:6" ht="45" customHeight="1" thickBot="1" x14ac:dyDescent="0.25">
      <c r="B18" s="60"/>
      <c r="C18" s="53" t="s">
        <v>62</v>
      </c>
      <c r="D18" s="54">
        <f t="shared" ref="D18:E19" si="0">ROUND(D10/4,2)</f>
        <v>16.72</v>
      </c>
      <c r="E18" s="55">
        <f t="shared" si="0"/>
        <v>14.22</v>
      </c>
      <c r="F18" s="48"/>
    </row>
    <row r="19" spans="2:6" ht="17.100000000000001" customHeight="1" thickBot="1" x14ac:dyDescent="0.25">
      <c r="B19" s="47"/>
      <c r="C19" s="56" t="s">
        <v>63</v>
      </c>
      <c r="D19" s="57">
        <f t="shared" si="0"/>
        <v>13.32</v>
      </c>
      <c r="E19" s="58">
        <f t="shared" si="0"/>
        <v>11.32</v>
      </c>
      <c r="F19" s="48"/>
    </row>
    <row r="20" spans="2:6" ht="14.25" thickBot="1" x14ac:dyDescent="0.25">
      <c r="B20" s="61"/>
      <c r="C20" s="62"/>
      <c r="D20" s="62"/>
      <c r="E20" s="62"/>
      <c r="F20" s="63"/>
    </row>
    <row r="22" spans="2:6" x14ac:dyDescent="0.2">
      <c r="D22" s="6" t="s">
        <v>12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805-4F1F-44D3-874E-D15251091389}">
  <dimension ref="A1:M23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65" t="s">
        <v>65</v>
      </c>
      <c r="B1" s="165"/>
      <c r="C1" s="165"/>
      <c r="D1" s="165"/>
      <c r="E1" s="165"/>
      <c r="F1" s="165"/>
      <c r="G1" s="165"/>
    </row>
    <row r="2" spans="1:13" x14ac:dyDescent="0.25">
      <c r="A2" s="165" t="s">
        <v>24</v>
      </c>
      <c r="B2" s="165"/>
      <c r="C2" s="165"/>
      <c r="D2" s="165"/>
      <c r="E2" s="165"/>
      <c r="F2" s="165"/>
      <c r="G2" s="165"/>
    </row>
    <row r="3" spans="1:13" ht="15.75" thickBot="1" x14ac:dyDescent="0.3">
      <c r="A3" s="154" t="s">
        <v>3</v>
      </c>
      <c r="B3" s="154"/>
      <c r="C3" s="154"/>
      <c r="D3" s="154"/>
      <c r="E3" s="154"/>
      <c r="F3" s="154"/>
      <c r="G3" s="154"/>
    </row>
    <row r="4" spans="1:13" ht="27.75" thickBot="1" x14ac:dyDescent="0.3">
      <c r="A4" s="24" t="s">
        <v>66</v>
      </c>
      <c r="B4" s="25" t="s">
        <v>67</v>
      </c>
      <c r="C4" s="25" t="s">
        <v>68</v>
      </c>
      <c r="D4" s="25" t="s">
        <v>69</v>
      </c>
      <c r="E4" s="25" t="s">
        <v>70</v>
      </c>
      <c r="F4" s="25" t="s">
        <v>71</v>
      </c>
      <c r="G4" s="26" t="s">
        <v>72</v>
      </c>
    </row>
    <row r="5" spans="1:13" ht="17.100000000000001" customHeight="1" x14ac:dyDescent="0.25">
      <c r="A5" s="64">
        <v>1</v>
      </c>
      <c r="B5" s="65" t="s">
        <v>73</v>
      </c>
      <c r="C5" s="66">
        <v>31.519751952000004</v>
      </c>
      <c r="D5" s="66">
        <v>27.423402032000002</v>
      </c>
      <c r="E5" s="66">
        <v>42.292045120000004</v>
      </c>
      <c r="F5" s="66">
        <v>30.910835072000001</v>
      </c>
      <c r="G5" s="67">
        <v>30.412630352000001</v>
      </c>
      <c r="I5" s="68"/>
      <c r="J5" s="68"/>
      <c r="K5" s="68"/>
      <c r="L5" s="68"/>
      <c r="M5" s="68"/>
    </row>
    <row r="6" spans="1:13" ht="17.100000000000001" customHeight="1" x14ac:dyDescent="0.25">
      <c r="A6" s="27">
        <v>2</v>
      </c>
      <c r="B6" s="28" t="s">
        <v>73</v>
      </c>
      <c r="C6" s="69">
        <v>30.091565087999999</v>
      </c>
      <c r="D6" s="69">
        <v>26.338422864000002</v>
      </c>
      <c r="E6" s="69">
        <v>42.004193504</v>
      </c>
      <c r="F6" s="69">
        <v>29.360864832000004</v>
      </c>
      <c r="G6" s="70">
        <v>30.501200080000004</v>
      </c>
      <c r="I6" s="68"/>
      <c r="J6" s="68"/>
      <c r="K6" s="68"/>
      <c r="L6" s="68"/>
      <c r="M6" s="68"/>
    </row>
    <row r="7" spans="1:13" ht="17.100000000000001" customHeight="1" x14ac:dyDescent="0.25">
      <c r="A7" s="27">
        <v>3</v>
      </c>
      <c r="B7" s="28" t="s">
        <v>73</v>
      </c>
      <c r="C7" s="69">
        <v>29.604431583999997</v>
      </c>
      <c r="D7" s="69">
        <v>26.0173576</v>
      </c>
      <c r="E7" s="69">
        <v>40.210656512</v>
      </c>
      <c r="F7" s="69">
        <v>29.039799568000003</v>
      </c>
      <c r="G7" s="70">
        <v>28.010176480000005</v>
      </c>
      <c r="I7" s="68"/>
      <c r="J7" s="68"/>
      <c r="K7" s="68"/>
      <c r="L7" s="68"/>
      <c r="M7" s="68"/>
    </row>
    <row r="8" spans="1:13" ht="17.100000000000001" customHeight="1" thickBot="1" x14ac:dyDescent="0.3">
      <c r="A8" s="29">
        <v>4</v>
      </c>
      <c r="B8" s="30" t="s">
        <v>73</v>
      </c>
      <c r="C8" s="71">
        <v>27.655897568000004</v>
      </c>
      <c r="D8" s="71">
        <v>25.397369504000007</v>
      </c>
      <c r="E8" s="71">
        <v>39.347101664000007</v>
      </c>
      <c r="F8" s="71">
        <v>28.530523632000001</v>
      </c>
      <c r="G8" s="72">
        <v>27.877321888000001</v>
      </c>
      <c r="I8" s="68"/>
      <c r="J8" s="68"/>
      <c r="K8" s="68"/>
      <c r="L8" s="68"/>
      <c r="M8" s="68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D10" s="6"/>
      <c r="E10" s="6"/>
      <c r="F10" s="6"/>
      <c r="G10" s="6"/>
    </row>
    <row r="11" spans="1:13" x14ac:dyDescent="0.25">
      <c r="A11" s="165" t="s">
        <v>65</v>
      </c>
      <c r="B11" s="165"/>
      <c r="C11" s="165"/>
      <c r="D11" s="165"/>
      <c r="E11" s="165"/>
      <c r="F11" s="165"/>
      <c r="G11" s="165"/>
    </row>
    <row r="12" spans="1:13" x14ac:dyDescent="0.25">
      <c r="A12" s="165" t="s">
        <v>24</v>
      </c>
      <c r="B12" s="165"/>
      <c r="C12" s="165"/>
      <c r="D12" s="165"/>
      <c r="E12" s="165"/>
      <c r="F12" s="165"/>
      <c r="G12" s="165"/>
    </row>
    <row r="13" spans="1:13" ht="15.75" thickBot="1" x14ac:dyDescent="0.3">
      <c r="A13" s="154" t="s">
        <v>74</v>
      </c>
      <c r="B13" s="154"/>
      <c r="C13" s="154"/>
      <c r="D13" s="154"/>
      <c r="E13" s="154"/>
      <c r="F13" s="154"/>
      <c r="G13" s="154"/>
    </row>
    <row r="14" spans="1:13" ht="27.75" thickBot="1" x14ac:dyDescent="0.3">
      <c r="A14" s="24" t="s">
        <v>66</v>
      </c>
      <c r="B14" s="25" t="s">
        <v>67</v>
      </c>
      <c r="C14" s="25" t="s">
        <v>68</v>
      </c>
      <c r="D14" s="25" t="s">
        <v>69</v>
      </c>
      <c r="E14" s="25" t="s">
        <v>70</v>
      </c>
      <c r="F14" s="25" t="s">
        <v>71</v>
      </c>
      <c r="G14" s="26" t="s">
        <v>72</v>
      </c>
    </row>
    <row r="15" spans="1:13" ht="17.100000000000001" customHeight="1" x14ac:dyDescent="0.25">
      <c r="A15" s="64">
        <v>1</v>
      </c>
      <c r="B15" s="65" t="s">
        <v>75</v>
      </c>
      <c r="C15" s="66">
        <v>7.88</v>
      </c>
      <c r="D15" s="66">
        <v>6.86</v>
      </c>
      <c r="E15" s="66">
        <v>10.57</v>
      </c>
      <c r="F15" s="66">
        <v>7.73</v>
      </c>
      <c r="G15" s="67">
        <v>7.6</v>
      </c>
    </row>
    <row r="16" spans="1:13" ht="17.100000000000001" customHeight="1" x14ac:dyDescent="0.25">
      <c r="A16" s="27">
        <v>2</v>
      </c>
      <c r="B16" s="28" t="s">
        <v>75</v>
      </c>
      <c r="C16" s="69">
        <v>7.52</v>
      </c>
      <c r="D16" s="69">
        <v>6.58</v>
      </c>
      <c r="E16" s="69">
        <v>10.5</v>
      </c>
      <c r="F16" s="69">
        <v>7.34</v>
      </c>
      <c r="G16" s="70">
        <v>7.63</v>
      </c>
    </row>
    <row r="17" spans="1:7" ht="17.100000000000001" customHeight="1" x14ac:dyDescent="0.25">
      <c r="A17" s="27">
        <v>3</v>
      </c>
      <c r="B17" s="28" t="s">
        <v>75</v>
      </c>
      <c r="C17" s="69">
        <v>7.4</v>
      </c>
      <c r="D17" s="69">
        <v>6.5</v>
      </c>
      <c r="E17" s="69">
        <v>10.050000000000001</v>
      </c>
      <c r="F17" s="69">
        <v>7.26</v>
      </c>
      <c r="G17" s="70">
        <v>7</v>
      </c>
    </row>
    <row r="18" spans="1:7" ht="17.100000000000001" customHeight="1" thickBot="1" x14ac:dyDescent="0.3">
      <c r="A18" s="29">
        <v>4</v>
      </c>
      <c r="B18" s="30" t="s">
        <v>75</v>
      </c>
      <c r="C18" s="71">
        <v>6.91</v>
      </c>
      <c r="D18" s="71">
        <v>6.35</v>
      </c>
      <c r="E18" s="71">
        <v>9.84</v>
      </c>
      <c r="F18" s="71">
        <v>7.13</v>
      </c>
      <c r="G18" s="72">
        <v>6.97</v>
      </c>
    </row>
    <row r="20" spans="1:7" x14ac:dyDescent="0.25">
      <c r="C20" s="7"/>
      <c r="D20" s="7"/>
      <c r="E20" s="7"/>
      <c r="F20" s="7"/>
      <c r="G20" s="7"/>
    </row>
    <row r="21" spans="1:7" x14ac:dyDescent="0.25">
      <c r="C21" s="7"/>
      <c r="D21" s="7"/>
      <c r="E21" s="7"/>
      <c r="F21" s="7"/>
      <c r="G21" s="7"/>
    </row>
    <row r="22" spans="1:7" x14ac:dyDescent="0.25">
      <c r="C22" s="7"/>
      <c r="D22" s="7"/>
      <c r="E22" s="7"/>
      <c r="F22" s="7"/>
      <c r="G22" s="7"/>
    </row>
    <row r="23" spans="1:7" x14ac:dyDescent="0.25">
      <c r="C23" s="7"/>
      <c r="D23" s="7"/>
      <c r="E23" s="7"/>
      <c r="F23" s="7"/>
      <c r="G23" s="7"/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5F81-F6B6-43EA-9BE8-3B0E327C91FA}">
  <dimension ref="B1:H28"/>
  <sheetViews>
    <sheetView workbookViewId="0"/>
  </sheetViews>
  <sheetFormatPr defaultRowHeight="15" x14ac:dyDescent="0.25"/>
  <cols>
    <col min="2" max="2" width="12.42578125" style="36" customWidth="1"/>
    <col min="3" max="3" width="12.5703125" style="36" customWidth="1"/>
    <col min="4" max="5" width="25" style="36" customWidth="1"/>
    <col min="7" max="7" width="8.7109375" bestFit="1" customWidth="1"/>
    <col min="8" max="8" width="11.7109375" customWidth="1"/>
    <col min="9" max="9" width="19.28515625" customWidth="1"/>
    <col min="10" max="10" width="20.7109375" customWidth="1"/>
  </cols>
  <sheetData>
    <row r="1" spans="2:5" ht="15" customHeight="1" x14ac:dyDescent="0.25">
      <c r="B1" s="187" t="s">
        <v>0</v>
      </c>
      <c r="C1" s="164"/>
      <c r="D1" s="164"/>
      <c r="E1" s="164"/>
    </row>
    <row r="2" spans="2:5" ht="19.5" customHeight="1" x14ac:dyDescent="0.25">
      <c r="B2" s="187" t="s">
        <v>76</v>
      </c>
      <c r="C2" s="164"/>
      <c r="D2" s="164"/>
      <c r="E2" s="164"/>
    </row>
    <row r="3" spans="2:5" ht="15.75" thickBot="1" x14ac:dyDescent="0.3">
      <c r="B3" s="188" t="s">
        <v>3</v>
      </c>
      <c r="C3" s="188"/>
      <c r="D3" s="188"/>
      <c r="E3" s="188"/>
    </row>
    <row r="4" spans="2:5" s="77" customFormat="1" ht="29.25" thickBot="1" x14ac:dyDescent="0.3">
      <c r="B4" s="73" t="s">
        <v>77</v>
      </c>
      <c r="C4" s="74" t="s">
        <v>26</v>
      </c>
      <c r="D4" s="75" t="s">
        <v>78</v>
      </c>
      <c r="E4" s="76" t="s">
        <v>79</v>
      </c>
    </row>
    <row r="5" spans="2:5" ht="16.5" customHeight="1" x14ac:dyDescent="0.25">
      <c r="B5" s="78">
        <v>1</v>
      </c>
      <c r="C5" s="79" t="s">
        <v>73</v>
      </c>
      <c r="D5" s="80">
        <v>85.23</v>
      </c>
      <c r="E5" s="81">
        <v>33.26</v>
      </c>
    </row>
    <row r="6" spans="2:5" ht="16.5" customHeight="1" x14ac:dyDescent="0.25">
      <c r="B6" s="82">
        <v>2</v>
      </c>
      <c r="C6" s="83" t="s">
        <v>73</v>
      </c>
      <c r="D6" s="84">
        <v>89.47</v>
      </c>
      <c r="E6" s="85">
        <v>30.53</v>
      </c>
    </row>
    <row r="7" spans="2:5" ht="15.75" thickBot="1" x14ac:dyDescent="0.3">
      <c r="B7" s="86">
        <v>3</v>
      </c>
      <c r="C7" s="87" t="s">
        <v>73</v>
      </c>
      <c r="D7" s="88">
        <v>94.26</v>
      </c>
      <c r="E7" s="89">
        <v>26.74</v>
      </c>
    </row>
    <row r="8" spans="2:5" x14ac:dyDescent="0.25">
      <c r="B8" s="145"/>
      <c r="C8" s="145"/>
      <c r="D8" s="146"/>
      <c r="E8" s="146"/>
    </row>
    <row r="9" spans="2:5" ht="27.95" customHeight="1" thickBot="1" x14ac:dyDescent="0.3">
      <c r="B9" s="164" t="s">
        <v>80</v>
      </c>
      <c r="C9" s="164"/>
      <c r="D9" s="164"/>
      <c r="E9" s="164"/>
    </row>
    <row r="10" spans="2:5" s="77" customFormat="1" ht="29.25" thickBot="1" x14ac:dyDescent="0.3">
      <c r="B10" s="73" t="s">
        <v>77</v>
      </c>
      <c r="C10" s="74" t="s">
        <v>26</v>
      </c>
      <c r="D10" s="75" t="s">
        <v>78</v>
      </c>
      <c r="E10" s="76" t="s">
        <v>79</v>
      </c>
    </row>
    <row r="11" spans="2:5" ht="16.5" customHeight="1" x14ac:dyDescent="0.25">
      <c r="B11" s="78">
        <v>1</v>
      </c>
      <c r="C11" s="79" t="s">
        <v>73</v>
      </c>
      <c r="D11" s="80">
        <v>85.23</v>
      </c>
      <c r="E11" s="81">
        <v>33.26</v>
      </c>
    </row>
    <row r="12" spans="2:5" ht="17.25" customHeight="1" x14ac:dyDescent="0.25">
      <c r="B12" s="78">
        <v>2</v>
      </c>
      <c r="C12" s="79" t="s">
        <v>73</v>
      </c>
      <c r="D12" s="84">
        <v>89.47</v>
      </c>
      <c r="E12" s="85">
        <v>30.53</v>
      </c>
    </row>
    <row r="13" spans="2:5" ht="15.75" thickBot="1" x14ac:dyDescent="0.3">
      <c r="B13" s="86">
        <v>3</v>
      </c>
      <c r="C13" s="87" t="s">
        <v>73</v>
      </c>
      <c r="D13" s="88">
        <v>94.26</v>
      </c>
      <c r="E13" s="89">
        <v>26.74</v>
      </c>
    </row>
    <row r="14" spans="2:5" ht="25.5" customHeight="1" x14ac:dyDescent="0.25">
      <c r="B14" s="90"/>
    </row>
    <row r="15" spans="2:5" x14ac:dyDescent="0.25">
      <c r="B15" s="187" t="s">
        <v>0</v>
      </c>
      <c r="C15" s="164"/>
      <c r="D15" s="164"/>
      <c r="E15" s="164"/>
    </row>
    <row r="16" spans="2:5" x14ac:dyDescent="0.25">
      <c r="B16" s="187" t="s">
        <v>76</v>
      </c>
      <c r="C16" s="164"/>
      <c r="D16" s="164"/>
      <c r="E16" s="164"/>
    </row>
    <row r="17" spans="2:8" ht="15.75" thickBot="1" x14ac:dyDescent="0.3">
      <c r="B17" s="187" t="s">
        <v>74</v>
      </c>
      <c r="C17" s="187"/>
      <c r="D17" s="187"/>
      <c r="E17" s="187"/>
    </row>
    <row r="18" spans="2:8" s="77" customFormat="1" ht="29.25" thickBot="1" x14ac:dyDescent="0.3">
      <c r="B18" s="73" t="s">
        <v>77</v>
      </c>
      <c r="C18" s="74" t="s">
        <v>26</v>
      </c>
      <c r="D18" s="75" t="s">
        <v>78</v>
      </c>
      <c r="E18" s="76" t="s">
        <v>79</v>
      </c>
      <c r="G18" s="91"/>
    </row>
    <row r="19" spans="2:8" x14ac:dyDescent="0.25">
      <c r="B19" s="78">
        <v>1</v>
      </c>
      <c r="C19" s="79" t="s">
        <v>75</v>
      </c>
      <c r="D19" s="80">
        <f t="shared" ref="D19:E21" si="0">D5/4</f>
        <v>21.307500000000001</v>
      </c>
      <c r="E19" s="81">
        <f t="shared" si="0"/>
        <v>8.3149999999999995</v>
      </c>
      <c r="G19" s="92"/>
      <c r="H19" s="92"/>
    </row>
    <row r="20" spans="2:8" x14ac:dyDescent="0.25">
      <c r="B20" s="78">
        <v>2</v>
      </c>
      <c r="C20" s="79" t="s">
        <v>75</v>
      </c>
      <c r="D20" s="80">
        <f t="shared" si="0"/>
        <v>22.3675</v>
      </c>
      <c r="E20" s="81">
        <f t="shared" si="0"/>
        <v>7.6325000000000003</v>
      </c>
      <c r="G20" s="92" t="s">
        <v>12</v>
      </c>
      <c r="H20" s="92"/>
    </row>
    <row r="21" spans="2:8" ht="15.75" thickBot="1" x14ac:dyDescent="0.3">
      <c r="B21" s="86">
        <v>3</v>
      </c>
      <c r="C21" s="87" t="s">
        <v>75</v>
      </c>
      <c r="D21" s="88">
        <f t="shared" si="0"/>
        <v>23.565000000000001</v>
      </c>
      <c r="E21" s="89">
        <f t="shared" si="0"/>
        <v>6.6849999999999996</v>
      </c>
      <c r="G21" s="92"/>
      <c r="H21" s="92"/>
    </row>
    <row r="22" spans="2:8" x14ac:dyDescent="0.25">
      <c r="B22" s="145"/>
      <c r="C22" s="145"/>
      <c r="D22" s="146"/>
      <c r="E22" s="146"/>
      <c r="G22" s="92"/>
      <c r="H22" s="92"/>
    </row>
    <row r="23" spans="2:8" ht="27.95" customHeight="1" x14ac:dyDescent="0.25">
      <c r="B23" s="164" t="s">
        <v>80</v>
      </c>
      <c r="C23" s="164"/>
      <c r="D23" s="164"/>
      <c r="E23" s="164"/>
    </row>
    <row r="24" spans="2:8" ht="15.75" thickBot="1" x14ac:dyDescent="0.3">
      <c r="B24" s="187" t="s">
        <v>74</v>
      </c>
      <c r="C24" s="187"/>
      <c r="D24" s="187"/>
      <c r="E24" s="187"/>
    </row>
    <row r="25" spans="2:8" s="77" customFormat="1" ht="29.25" thickBot="1" x14ac:dyDescent="0.3">
      <c r="B25" s="73" t="s">
        <v>77</v>
      </c>
      <c r="C25" s="74" t="s">
        <v>26</v>
      </c>
      <c r="D25" s="75" t="s">
        <v>78</v>
      </c>
      <c r="E25" s="76" t="s">
        <v>79</v>
      </c>
    </row>
    <row r="26" spans="2:8" x14ac:dyDescent="0.25">
      <c r="B26" s="78">
        <v>1</v>
      </c>
      <c r="C26" s="79" t="s">
        <v>75</v>
      </c>
      <c r="D26" s="80">
        <f t="shared" ref="D26:E28" si="1">D11/4</f>
        <v>21.307500000000001</v>
      </c>
      <c r="E26" s="81">
        <f t="shared" si="1"/>
        <v>8.3149999999999995</v>
      </c>
    </row>
    <row r="27" spans="2:8" x14ac:dyDescent="0.25">
      <c r="B27" s="78">
        <v>2</v>
      </c>
      <c r="C27" s="79" t="s">
        <v>75</v>
      </c>
      <c r="D27" s="80">
        <f t="shared" si="1"/>
        <v>22.3675</v>
      </c>
      <c r="E27" s="81">
        <f t="shared" si="1"/>
        <v>7.6325000000000003</v>
      </c>
    </row>
    <row r="28" spans="2:8" ht="15.75" thickBot="1" x14ac:dyDescent="0.3">
      <c r="B28" s="86">
        <v>3</v>
      </c>
      <c r="C28" s="87" t="s">
        <v>75</v>
      </c>
      <c r="D28" s="88">
        <f t="shared" si="1"/>
        <v>23.565000000000001</v>
      </c>
      <c r="E28" s="89">
        <f t="shared" si="1"/>
        <v>6.6849999999999996</v>
      </c>
      <c r="G28" t="s">
        <v>12</v>
      </c>
    </row>
  </sheetData>
  <mergeCells count="9">
    <mergeCell ref="B17:E17"/>
    <mergeCell ref="B23:E23"/>
    <mergeCell ref="B24:E24"/>
    <mergeCell ref="B1:E1"/>
    <mergeCell ref="B2:E2"/>
    <mergeCell ref="B3:E3"/>
    <mergeCell ref="B9:E9"/>
    <mergeCell ref="B15:E15"/>
    <mergeCell ref="B16:E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AD4F-F0A1-4556-941D-0C3671927BB6}">
  <dimension ref="A1:F10"/>
  <sheetViews>
    <sheetView workbookViewId="0">
      <selection sqref="A1:D1"/>
    </sheetView>
  </sheetViews>
  <sheetFormatPr defaultRowHeight="15" x14ac:dyDescent="0.25"/>
  <cols>
    <col min="1" max="1" width="10.7109375" customWidth="1"/>
    <col min="2" max="2" width="22.85546875" customWidth="1"/>
    <col min="3" max="3" width="15.85546875" customWidth="1"/>
    <col min="4" max="5" width="12.7109375" customWidth="1"/>
  </cols>
  <sheetData>
    <row r="1" spans="1:6" x14ac:dyDescent="0.25">
      <c r="A1" s="164" t="s">
        <v>16</v>
      </c>
      <c r="B1" s="164"/>
      <c r="C1" s="164"/>
      <c r="D1" s="164"/>
      <c r="E1" s="12"/>
      <c r="F1" s="12"/>
    </row>
    <row r="2" spans="1:6" x14ac:dyDescent="0.25">
      <c r="A2" s="165" t="s">
        <v>0</v>
      </c>
      <c r="B2" s="165"/>
      <c r="C2" s="165"/>
      <c r="D2" s="165"/>
      <c r="E2" s="13"/>
      <c r="F2" s="13"/>
    </row>
    <row r="3" spans="1:6" x14ac:dyDescent="0.25">
      <c r="A3" s="165" t="s">
        <v>3</v>
      </c>
      <c r="B3" s="165"/>
      <c r="C3" s="165"/>
      <c r="D3" s="165"/>
      <c r="E3" s="13"/>
      <c r="F3" s="13"/>
    </row>
    <row r="4" spans="1:6" x14ac:dyDescent="0.25">
      <c r="A4" s="189" t="s">
        <v>17</v>
      </c>
      <c r="B4" s="189"/>
      <c r="C4" s="189"/>
      <c r="D4" s="189"/>
    </row>
    <row r="5" spans="1:6" ht="15.75" thickBot="1" x14ac:dyDescent="0.3"/>
    <row r="6" spans="1:6" ht="15.75" thickBot="1" x14ac:dyDescent="0.3">
      <c r="A6" s="3" t="s">
        <v>18</v>
      </c>
      <c r="B6" s="14" t="s">
        <v>99</v>
      </c>
      <c r="C6" s="15" t="s">
        <v>9</v>
      </c>
      <c r="D6" s="16" t="s">
        <v>8</v>
      </c>
    </row>
    <row r="7" spans="1:6" ht="17.100000000000001" customHeight="1" x14ac:dyDescent="0.25">
      <c r="A7" s="17">
        <v>1</v>
      </c>
      <c r="B7" s="18" t="s">
        <v>19</v>
      </c>
      <c r="C7" s="147">
        <v>61.702846400000006</v>
      </c>
      <c r="D7" s="105">
        <v>70.998283200000003</v>
      </c>
    </row>
    <row r="8" spans="1:6" ht="17.100000000000001" customHeight="1" x14ac:dyDescent="0.25">
      <c r="A8" s="19">
        <v>2</v>
      </c>
      <c r="B8" s="20" t="s">
        <v>20</v>
      </c>
      <c r="C8" s="148">
        <v>411.35596320000002</v>
      </c>
      <c r="D8" s="149">
        <v>473.28900320000002</v>
      </c>
    </row>
    <row r="9" spans="1:6" ht="17.100000000000001" customHeight="1" x14ac:dyDescent="0.25">
      <c r="A9" s="19">
        <v>3</v>
      </c>
      <c r="B9" s="20" t="s">
        <v>21</v>
      </c>
      <c r="C9" s="148">
        <v>444.26268640000006</v>
      </c>
      <c r="D9" s="149">
        <v>511.15036960000003</v>
      </c>
    </row>
    <row r="10" spans="1:6" ht="17.100000000000001" customHeight="1" thickBot="1" x14ac:dyDescent="0.3">
      <c r="A10" s="21">
        <v>4</v>
      </c>
      <c r="B10" s="22" t="s">
        <v>22</v>
      </c>
      <c r="C10" s="150">
        <v>876.19357280000008</v>
      </c>
      <c r="D10" s="151">
        <v>1008.0835440000001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COM_PREVOC</vt:lpstr>
      <vt:lpstr>FAMILY_CARE</vt:lpstr>
      <vt:lpstr>HIGHER_NEEDS</vt:lpstr>
      <vt:lpstr>IBS</vt:lpstr>
      <vt:lpstr>COM_HABILITATION</vt:lpstr>
      <vt:lpstr>PATHWAY_2_EMPLOY</vt:lpstr>
      <vt:lpstr>RESPITE</vt:lpstr>
      <vt:lpstr>SEMP</vt:lpstr>
      <vt:lpstr>CSIDD</vt:lpstr>
      <vt:lpstr>DAY_TREATMENT</vt:lpstr>
      <vt:lpstr>APG_FEE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Fraim, Kim (DOH)</dc:creator>
  <cp:lastModifiedBy>Kim Fraim</cp:lastModifiedBy>
  <cp:lastPrinted>2023-08-29T13:29:36Z</cp:lastPrinted>
  <dcterms:created xsi:type="dcterms:W3CDTF">2015-06-05T18:17:20Z</dcterms:created>
  <dcterms:modified xsi:type="dcterms:W3CDTF">2023-08-30T13:53:19Z</dcterms:modified>
</cp:coreProperties>
</file>