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docs\2018\"/>
    </mc:Choice>
  </mc:AlternateContent>
  <bookViews>
    <workbookView xWindow="0" yWindow="0" windowWidth="28800" windowHeight="1168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E15" i="1"/>
  <c r="D15" i="1"/>
  <c r="C18" i="1"/>
  <c r="C17" i="1"/>
  <c r="C16" i="1"/>
  <c r="C15" i="1"/>
  <c r="G8" i="1"/>
  <c r="G7" i="1"/>
  <c r="G6" i="1"/>
  <c r="G5" i="1"/>
  <c r="F8" i="1"/>
  <c r="F7" i="1"/>
  <c r="F6" i="1"/>
  <c r="F5" i="1"/>
  <c r="E8" i="1"/>
  <c r="E7" i="1"/>
  <c r="E6" i="1"/>
  <c r="E5" i="1"/>
  <c r="D8" i="1"/>
  <c r="D7" i="1"/>
  <c r="D6" i="1"/>
  <c r="D5" i="1"/>
  <c r="C8" i="1"/>
  <c r="C7" i="1"/>
  <c r="C6" i="1"/>
  <c r="C5" i="1"/>
</calcChain>
</file>

<file path=xl/sharedStrings.xml><?xml version="1.0" encoding="utf-8"?>
<sst xmlns="http://schemas.openxmlformats.org/spreadsheetml/2006/main" count="28" uniqueCount="13">
  <si>
    <t>RESPITE</t>
  </si>
  <si>
    <t>Effective January 1, 2018</t>
  </si>
  <si>
    <t>(3.25% Direct Support Compensation Increase)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</si>
  <si>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</si>
  <si>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</si>
  <si>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</si>
  <si>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</si>
  <si>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</si>
  <si>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</si>
  <si>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</si>
  <si>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</si>
  <si>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1/4 Hour</t>
  </si>
  <si>
    <t>CONVERTED TO QUARTER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</si>
</sst>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8" fontId="2" fillId="0" borderId="5" xfId="0" applyNumberFormat="1" applyFon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8" fontId="2" fillId="0" borderId="8" xfId="0" applyNumberFormat="1" applyFont="1" applyBorder="1" applyAlignment="1">
      <alignment horizontal="center" vertical="center" wrapText="1"/>
    </xf>
    <xf numFmtId="8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8" fontId="2" fillId="0" borderId="11" xfId="0" applyNumberFormat="1" applyFont="1" applyBorder="1" applyAlignment="1">
      <alignment horizontal="center" vertical="center" wrapText="1"/>
    </xf>
    <xf numFmtId="8" fontId="2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sqref="A1:G1"/>
    </sheetView>
  </sheetViews>
  <sheetFormatPr defaultRowHeight="15" x14ac:dyDescent="0.25"/>
  <cols>
    <col min="2" max="2" width="9.5703125" customWidth="1"/>
    <col min="3" max="7" width="10.85546875" customWidth="1"/>
  </cols>
  <sheetData>
    <row r="1" spans="1:7" x14ac:dyDescent="0.25">
      <c r="A1" s="17" t="s">
        <v>0</v>
      </c>
      <c r="B1" s="17"/>
      <c r="C1" s="17"/>
      <c r="D1" s="17"/>
      <c r="E1" s="17"/>
      <c r="F1" s="17"/>
      <c r="G1" s="17"/>
    </row>
    <row r="2" spans="1:7" x14ac:dyDescent="0.25">
      <c r="A2" s="17" t="s">
        <v>1</v>
      </c>
      <c r="B2" s="17"/>
      <c r="C2" s="17"/>
      <c r="D2" s="17"/>
      <c r="E2" s="17"/>
      <c r="F2" s="17"/>
      <c r="G2" s="17"/>
    </row>
    <row r="3" spans="1:7" ht="21" customHeight="1" thickBot="1" x14ac:dyDescent="0.3">
      <c r="A3" s="16" t="s">
        <v>2</v>
      </c>
      <c r="B3" s="16"/>
      <c r="C3" s="16"/>
      <c r="D3" s="16"/>
      <c r="E3" s="16"/>
      <c r="F3" s="16"/>
      <c r="G3" s="16"/>
    </row>
    <row r="4" spans="1:7" ht="43.5" thickBot="1" x14ac:dyDescent="0.3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</row>
    <row r="5" spans="1:7" x14ac:dyDescent="0.25">
      <c r="A5" s="4">
        <v>1</v>
      </c>
      <c r="B5" s="5" t="s">
        <v>10</v>
      </c>
      <c r="C5" s="6">
        <f>ROUND(26.6374278245658,2)</f>
        <v>26.64</v>
      </c>
      <c r="D5" s="6">
        <f>ROUND(23.1701380691086,2)</f>
        <v>23.17</v>
      </c>
      <c r="E5" s="6">
        <f>ROUND(35.7429216927545,2)</f>
        <v>35.74</v>
      </c>
      <c r="F5" s="6">
        <f>ROUND(26.1229931427472,2)</f>
        <v>26.12</v>
      </c>
      <c r="G5" s="7">
        <f>ROUND(25.701156703656,2)</f>
        <v>25.7</v>
      </c>
    </row>
    <row r="6" spans="1:7" x14ac:dyDescent="0.25">
      <c r="A6" s="8">
        <v>2</v>
      </c>
      <c r="B6" s="9" t="s">
        <v>10</v>
      </c>
      <c r="C6" s="10">
        <f>ROUND(25.3954103900903,2)</f>
        <v>25.4</v>
      </c>
      <c r="D6" s="10">
        <f>ROUND(22.2222718910445,2)</f>
        <v>22.22</v>
      </c>
      <c r="E6" s="10">
        <f>ROUND(35.4402481711605,2)</f>
        <v>35.44</v>
      </c>
      <c r="F6" s="10">
        <f>ROUND(24.7772665266398,2)</f>
        <v>24.78</v>
      </c>
      <c r="G6" s="11">
        <f>ROUND(25.7353895149881,2)</f>
        <v>25.74</v>
      </c>
    </row>
    <row r="7" spans="1:7" x14ac:dyDescent="0.25">
      <c r="A7" s="8">
        <v>3</v>
      </c>
      <c r="B7" s="9" t="s">
        <v>10</v>
      </c>
      <c r="C7" s="10">
        <f>ROUND(25.0051598658054,2)</f>
        <v>25.01</v>
      </c>
      <c r="D7" s="10">
        <f>ROUND(21.9798442277203,2)</f>
        <v>21.98</v>
      </c>
      <c r="E7" s="10">
        <f>ROUND(33.9679146983636,2)</f>
        <v>33.97</v>
      </c>
      <c r="F7" s="10">
        <f>ROUND(24.5318111605268,2)</f>
        <v>24.53</v>
      </c>
      <c r="G7" s="11">
        <f>ROUND(23.6571450746859,2)</f>
        <v>23.66</v>
      </c>
    </row>
    <row r="8" spans="1:7" ht="15.75" thickBot="1" x14ac:dyDescent="0.3">
      <c r="A8" s="12">
        <v>4</v>
      </c>
      <c r="B8" s="13" t="s">
        <v>10</v>
      </c>
      <c r="C8" s="14">
        <f>ROUND(23.3665050674576,2)</f>
        <v>23.37</v>
      </c>
      <c r="D8" s="14">
        <f>ROUND(21.463024910047,2)</f>
        <v>21.46</v>
      </c>
      <c r="E8" s="14">
        <f>ROUND(33.2543128040612,2)</f>
        <v>33.25</v>
      </c>
      <c r="F8" s="14">
        <f>ROUND(24.107318966558,2)</f>
        <v>24.11</v>
      </c>
      <c r="G8" s="15">
        <f>ROUND(23.5619976241647,2)</f>
        <v>23.56</v>
      </c>
    </row>
    <row r="11" spans="1:7" x14ac:dyDescent="0.25">
      <c r="A11" s="17" t="s">
        <v>0</v>
      </c>
      <c r="B11" s="17"/>
      <c r="C11" s="17"/>
      <c r="D11" s="17"/>
      <c r="E11" s="17"/>
      <c r="F11" s="17"/>
      <c r="G11" s="17"/>
    </row>
    <row r="12" spans="1:7" x14ac:dyDescent="0.25">
      <c r="A12" s="17" t="s">
        <v>1</v>
      </c>
      <c r="B12" s="17"/>
      <c r="C12" s="17"/>
      <c r="D12" s="17"/>
      <c r="E12" s="17"/>
      <c r="F12" s="17"/>
      <c r="G12" s="17"/>
    </row>
    <row r="13" spans="1:7" ht="15.75" thickBot="1" x14ac:dyDescent="0.3">
      <c r="A13" s="16" t="s">
        <v>12</v>
      </c>
      <c r="B13" s="16"/>
      <c r="C13" s="16"/>
      <c r="D13" s="16"/>
      <c r="E13" s="16"/>
      <c r="F13" s="16"/>
      <c r="G13" s="16"/>
    </row>
    <row r="14" spans="1:7" ht="29.25" thickBot="1" x14ac:dyDescent="0.3">
      <c r="A14" s="1" t="s">
        <v>3</v>
      </c>
      <c r="B14" s="2" t="s">
        <v>4</v>
      </c>
      <c r="C14" s="2" t="s">
        <v>5</v>
      </c>
      <c r="D14" s="2" t="s">
        <v>6</v>
      </c>
      <c r="E14" s="2" t="s">
        <v>7</v>
      </c>
      <c r="F14" s="2" t="s">
        <v>8</v>
      </c>
      <c r="G14" s="3" t="s">
        <v>9</v>
      </c>
    </row>
    <row r="15" spans="1:7" x14ac:dyDescent="0.25">
      <c r="A15" s="4">
        <v>1</v>
      </c>
      <c r="B15" s="5" t="s">
        <v>11</v>
      </c>
      <c r="C15" s="6">
        <f>C5/4</f>
        <v>6.66</v>
      </c>
      <c r="D15" s="6">
        <f t="shared" ref="D15:G15" si="0">D5/4</f>
        <v>5.7925000000000004</v>
      </c>
      <c r="E15" s="6">
        <f t="shared" si="0"/>
        <v>8.9350000000000005</v>
      </c>
      <c r="F15" s="6">
        <f t="shared" si="0"/>
        <v>6.53</v>
      </c>
      <c r="G15" s="7">
        <f t="shared" si="0"/>
        <v>6.4249999999999998</v>
      </c>
    </row>
    <row r="16" spans="1:7" x14ac:dyDescent="0.25">
      <c r="A16" s="8">
        <v>2</v>
      </c>
      <c r="B16" s="9" t="s">
        <v>11</v>
      </c>
      <c r="C16" s="10">
        <f t="shared" ref="C16:G18" si="1">C6/4</f>
        <v>6.35</v>
      </c>
      <c r="D16" s="10">
        <f t="shared" si="1"/>
        <v>5.5549999999999997</v>
      </c>
      <c r="E16" s="10">
        <f t="shared" si="1"/>
        <v>8.86</v>
      </c>
      <c r="F16" s="10">
        <f t="shared" si="1"/>
        <v>6.1950000000000003</v>
      </c>
      <c r="G16" s="11">
        <f t="shared" si="1"/>
        <v>6.4349999999999996</v>
      </c>
    </row>
    <row r="17" spans="1:7" x14ac:dyDescent="0.25">
      <c r="A17" s="8">
        <v>3</v>
      </c>
      <c r="B17" s="9" t="s">
        <v>11</v>
      </c>
      <c r="C17" s="10">
        <f t="shared" si="1"/>
        <v>6.2525000000000004</v>
      </c>
      <c r="D17" s="10">
        <f t="shared" si="1"/>
        <v>5.4950000000000001</v>
      </c>
      <c r="E17" s="10">
        <f t="shared" si="1"/>
        <v>8.4924999999999997</v>
      </c>
      <c r="F17" s="10">
        <f t="shared" si="1"/>
        <v>6.1325000000000003</v>
      </c>
      <c r="G17" s="11">
        <f t="shared" si="1"/>
        <v>5.915</v>
      </c>
    </row>
    <row r="18" spans="1:7" ht="15.75" thickBot="1" x14ac:dyDescent="0.3">
      <c r="A18" s="12">
        <v>4</v>
      </c>
      <c r="B18" s="13" t="s">
        <v>11</v>
      </c>
      <c r="C18" s="14">
        <f t="shared" si="1"/>
        <v>5.8425000000000002</v>
      </c>
      <c r="D18" s="14">
        <f t="shared" si="1"/>
        <v>5.3650000000000002</v>
      </c>
      <c r="E18" s="14">
        <f t="shared" si="1"/>
        <v>8.3125</v>
      </c>
      <c r="F18" s="14">
        <f t="shared" si="1"/>
        <v>6.0274999999999999</v>
      </c>
      <c r="G18" s="15">
        <f t="shared" si="1"/>
        <v>5.89</v>
      </c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Schubert</dc:creator>
  <cp:lastModifiedBy>Katherine Ryan</cp:lastModifiedBy>
  <dcterms:created xsi:type="dcterms:W3CDTF">2017-05-08T16:24:53Z</dcterms:created>
  <dcterms:modified xsi:type="dcterms:W3CDTF">2018-02-21T20:26:35Z</dcterms:modified>
</cp:coreProperties>
</file>