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0" yWindow="0" windowWidth="28800" windowHeight="13065"/>
  </bookViews>
  <sheets>
    <sheet name="Hrly SEMP Fee Tabl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K14" i="1"/>
  <c r="J14" i="1"/>
  <c r="K13" i="1"/>
  <c r="J13" i="1"/>
  <c r="K8" i="1"/>
  <c r="J8" i="1"/>
  <c r="K7" i="1"/>
  <c r="J7" i="1"/>
  <c r="K6" i="1"/>
  <c r="J6" i="1"/>
  <c r="E15" i="1"/>
  <c r="E14" i="1"/>
  <c r="E13" i="1"/>
  <c r="D15" i="1"/>
  <c r="D14" i="1"/>
  <c r="D13" i="1"/>
  <c r="E8" i="1"/>
  <c r="E7" i="1"/>
  <c r="E6" i="1"/>
  <c r="D8" i="1"/>
  <c r="D7" i="1"/>
  <c r="D6" i="1"/>
</calcChain>
</file>

<file path=xl/sharedStrings.xml><?xml version="1.0" encoding="utf-8"?>
<sst xmlns="http://schemas.openxmlformats.org/spreadsheetml/2006/main" count="39" uniqueCount="12">
  <si>
    <t>Supported Employment (Intensive Phase)</t>
  </si>
  <si>
    <t>OPWDD REGION</t>
  </si>
  <si>
    <t>UNIT OF SERVICE</t>
  </si>
  <si>
    <t>Hourly</t>
  </si>
  <si>
    <t>Supported Employment (Extended Phase)</t>
  </si>
  <si>
    <t>INDIVIDUAL SESSION (SERVING 1)</t>
  </si>
  <si>
    <t>GROUP SESSION (SERVING 2+)</t>
  </si>
  <si>
    <t>(3.25% Direct Support Compensation Increase)</t>
  </si>
  <si>
    <t>EFFECTIVE JANUARY 1, 2018</t>
  </si>
  <si>
    <t>NOTE:  Tom Sheedy calculated these fees.</t>
  </si>
  <si>
    <t>1/4 Hour</t>
  </si>
  <si>
    <t>CONVERTED TO QUARTER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</si>
</sst>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 indent="8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vertical="top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/>
  </sheetViews>
  <sheetFormatPr defaultRowHeight="15" x14ac:dyDescent="0.25"/>
  <cols>
    <col min="2" max="3" width="16" customWidth="1"/>
    <col min="4" max="5" width="19.140625" customWidth="1"/>
    <col min="8" max="8" width="15.42578125" bestFit="1" customWidth="1"/>
    <col min="9" max="9" width="15.85546875" bestFit="1" customWidth="1"/>
    <col min="10" max="10" width="20.42578125" customWidth="1"/>
    <col min="11" max="11" width="20.140625" customWidth="1"/>
  </cols>
  <sheetData>
    <row r="2" spans="2:11" ht="17.25" customHeight="1" x14ac:dyDescent="0.25">
      <c r="B2" s="24" t="s">
        <v>8</v>
      </c>
      <c r="C2" s="25"/>
      <c r="D2" s="25"/>
      <c r="E2" s="25"/>
      <c r="H2" s="24" t="s">
        <v>8</v>
      </c>
      <c r="I2" s="25"/>
      <c r="J2" s="25"/>
      <c r="K2" s="25"/>
    </row>
    <row r="3" spans="2:11" ht="18" customHeight="1" x14ac:dyDescent="0.25">
      <c r="B3" s="24" t="s">
        <v>0</v>
      </c>
      <c r="C3" s="25"/>
      <c r="D3" s="25"/>
      <c r="E3" s="25"/>
      <c r="H3" s="24" t="s">
        <v>0</v>
      </c>
      <c r="I3" s="25"/>
      <c r="J3" s="25"/>
      <c r="K3" s="25"/>
    </row>
    <row r="4" spans="2:11" ht="20.25" customHeight="1" thickBot="1" x14ac:dyDescent="0.3">
      <c r="B4" s="29" t="s">
        <v>7</v>
      </c>
      <c r="C4" s="27"/>
      <c r="D4" s="27"/>
      <c r="E4" s="27"/>
      <c r="H4" s="26" t="s">
        <v>11</v>
      </c>
      <c r="I4" s="27"/>
      <c r="J4" s="27"/>
      <c r="K4" s="27"/>
    </row>
    <row r="5" spans="2:11" s="10" customFormat="1" ht="31.5" customHeight="1" thickBot="1" x14ac:dyDescent="0.3">
      <c r="B5" s="11" t="s">
        <v>1</v>
      </c>
      <c r="C5" s="12" t="s">
        <v>2</v>
      </c>
      <c r="D5" s="13" t="s">
        <v>5</v>
      </c>
      <c r="E5" s="14" t="s">
        <v>6</v>
      </c>
      <c r="H5" s="11" t="s">
        <v>1</v>
      </c>
      <c r="I5" s="12" t="s">
        <v>2</v>
      </c>
      <c r="J5" s="13" t="s">
        <v>5</v>
      </c>
      <c r="K5" s="14" t="s">
        <v>6</v>
      </c>
    </row>
    <row r="6" spans="2:11" ht="16.5" customHeight="1" x14ac:dyDescent="0.25">
      <c r="B6" s="2">
        <v>1</v>
      </c>
      <c r="C6" s="3" t="s">
        <v>3</v>
      </c>
      <c r="D6" s="16">
        <f>ROUND(72.89,2)</f>
        <v>72.89</v>
      </c>
      <c r="E6" s="17">
        <f>ROUND(28.45,2)</f>
        <v>28.45</v>
      </c>
      <c r="H6" s="4">
        <v>1</v>
      </c>
      <c r="I6" s="7" t="s">
        <v>10</v>
      </c>
      <c r="J6" s="22">
        <f>D6/4</f>
        <v>18.2225</v>
      </c>
      <c r="K6" s="23">
        <f>E6/4</f>
        <v>7.1124999999999998</v>
      </c>
    </row>
    <row r="7" spans="2:11" ht="16.5" customHeight="1" x14ac:dyDescent="0.25">
      <c r="B7" s="5">
        <v>2</v>
      </c>
      <c r="C7" s="8" t="s">
        <v>3</v>
      </c>
      <c r="D7" s="18">
        <f>ROUND(76.22,2)</f>
        <v>76.22</v>
      </c>
      <c r="E7" s="19">
        <f>ROUND(26.01,2)</f>
        <v>26.01</v>
      </c>
      <c r="H7" s="5">
        <v>2</v>
      </c>
      <c r="I7" s="8" t="s">
        <v>10</v>
      </c>
      <c r="J7" s="18">
        <f t="shared" ref="J7:J8" si="0">D7/4</f>
        <v>19.055</v>
      </c>
      <c r="K7" s="19">
        <f t="shared" ref="K7:K8" si="1">E7/4</f>
        <v>6.5025000000000004</v>
      </c>
    </row>
    <row r="8" spans="2:11" ht="16.5" customHeight="1" thickBot="1" x14ac:dyDescent="0.3">
      <c r="B8" s="6">
        <v>3</v>
      </c>
      <c r="C8" s="9" t="s">
        <v>3</v>
      </c>
      <c r="D8" s="20">
        <f>ROUND(80.94,2)</f>
        <v>80.94</v>
      </c>
      <c r="E8" s="21">
        <f>ROUND(22.96,2)</f>
        <v>22.96</v>
      </c>
      <c r="H8" s="6">
        <v>3</v>
      </c>
      <c r="I8" s="9" t="s">
        <v>10</v>
      </c>
      <c r="J8" s="20">
        <f t="shared" si="0"/>
        <v>20.234999999999999</v>
      </c>
      <c r="K8" s="21">
        <f t="shared" si="1"/>
        <v>5.74</v>
      </c>
    </row>
    <row r="9" spans="2:11" ht="12" customHeight="1" x14ac:dyDescent="0.25">
      <c r="B9" s="1"/>
      <c r="H9" s="1"/>
    </row>
    <row r="10" spans="2:11" ht="17.25" customHeight="1" x14ac:dyDescent="0.25">
      <c r="B10" s="24" t="s">
        <v>4</v>
      </c>
      <c r="C10" s="25"/>
      <c r="D10" s="25"/>
      <c r="E10" s="25"/>
      <c r="H10" s="24" t="s">
        <v>4</v>
      </c>
      <c r="I10" s="25"/>
      <c r="J10" s="25"/>
      <c r="K10" s="25"/>
    </row>
    <row r="11" spans="2:11" s="15" customFormat="1" ht="15.75" customHeight="1" thickBot="1" x14ac:dyDescent="0.3">
      <c r="B11" s="29" t="s">
        <v>7</v>
      </c>
      <c r="C11" s="27"/>
      <c r="D11" s="27"/>
      <c r="E11" s="27"/>
      <c r="H11" s="26" t="s">
        <v>11</v>
      </c>
      <c r="I11" s="28"/>
      <c r="J11" s="28"/>
      <c r="K11" s="28"/>
    </row>
    <row r="12" spans="2:11" s="10" customFormat="1" ht="29.25" customHeight="1" thickBot="1" x14ac:dyDescent="0.3">
      <c r="B12" s="11" t="s">
        <v>1</v>
      </c>
      <c r="C12" s="12" t="s">
        <v>2</v>
      </c>
      <c r="D12" s="13" t="s">
        <v>5</v>
      </c>
      <c r="E12" s="14" t="s">
        <v>6</v>
      </c>
      <c r="H12" s="11" t="s">
        <v>1</v>
      </c>
      <c r="I12" s="12" t="s">
        <v>2</v>
      </c>
      <c r="J12" s="13" t="s">
        <v>5</v>
      </c>
      <c r="K12" s="14" t="s">
        <v>6</v>
      </c>
    </row>
    <row r="13" spans="2:11" ht="16.5" customHeight="1" x14ac:dyDescent="0.25">
      <c r="B13" s="4">
        <v>1</v>
      </c>
      <c r="C13" s="7" t="s">
        <v>3</v>
      </c>
      <c r="D13" s="16">
        <f>ROUND(72.89,2)</f>
        <v>72.89</v>
      </c>
      <c r="E13" s="17">
        <f>ROUND(28.45,2)</f>
        <v>28.45</v>
      </c>
      <c r="H13" s="4">
        <v>1</v>
      </c>
      <c r="I13" s="7" t="s">
        <v>10</v>
      </c>
      <c r="J13" s="16">
        <f t="shared" ref="J13:J15" si="2">D13/4</f>
        <v>18.2225</v>
      </c>
      <c r="K13" s="17">
        <f t="shared" ref="K13:K15" si="3">E13/4</f>
        <v>7.1124999999999998</v>
      </c>
    </row>
    <row r="14" spans="2:11" ht="16.5" customHeight="1" x14ac:dyDescent="0.25">
      <c r="B14" s="5">
        <v>2</v>
      </c>
      <c r="C14" s="8" t="s">
        <v>3</v>
      </c>
      <c r="D14" s="18">
        <f>ROUND(76.22,2)</f>
        <v>76.22</v>
      </c>
      <c r="E14" s="19">
        <f>ROUND(26.01,2)</f>
        <v>26.01</v>
      </c>
      <c r="H14" s="5">
        <v>2</v>
      </c>
      <c r="I14" s="8" t="s">
        <v>10</v>
      </c>
      <c r="J14" s="18">
        <f t="shared" si="2"/>
        <v>19.055</v>
      </c>
      <c r="K14" s="19">
        <f t="shared" si="3"/>
        <v>6.5025000000000004</v>
      </c>
    </row>
    <row r="15" spans="2:11" ht="16.5" customHeight="1" thickBot="1" x14ac:dyDescent="0.3">
      <c r="B15" s="6">
        <v>3</v>
      </c>
      <c r="C15" s="9" t="s">
        <v>3</v>
      </c>
      <c r="D15" s="20">
        <f>ROUND(80.94,2)</f>
        <v>80.94</v>
      </c>
      <c r="E15" s="21">
        <f>ROUND(22.96,2)</f>
        <v>22.96</v>
      </c>
      <c r="H15" s="6">
        <v>3</v>
      </c>
      <c r="I15" s="9" t="s">
        <v>10</v>
      </c>
      <c r="J15" s="20">
        <f t="shared" si="2"/>
        <v>20.234999999999999</v>
      </c>
      <c r="K15" s="21">
        <f t="shared" si="3"/>
        <v>5.74</v>
      </c>
    </row>
    <row r="19" spans="2:2" x14ac:dyDescent="0.25">
      <c r="B19" t="s">
        <v>9</v>
      </c>
    </row>
  </sheetData>
  <mergeCells count="10">
    <mergeCell ref="B2:E2"/>
    <mergeCell ref="B3:E3"/>
    <mergeCell ref="B4:E4"/>
    <mergeCell ref="B10:E10"/>
    <mergeCell ref="B11:E11"/>
    <mergeCell ref="H2:K2"/>
    <mergeCell ref="H3:K3"/>
    <mergeCell ref="H4:K4"/>
    <mergeCell ref="H10:K10"/>
    <mergeCell ref="H11:K11"/>
  </mergeCells>
  <printOptions horizontalCentered="1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Hrly SEMP Fee Table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 L Robinson</dc:creator>
  <cp:lastModifiedBy>Katherine Ryan</cp:lastModifiedBy>
  <cp:lastPrinted>2016-02-10T20:38:25Z</cp:lastPrinted>
  <dcterms:created xsi:type="dcterms:W3CDTF">2015-04-24T15:12:06Z</dcterms:created>
  <dcterms:modified xsi:type="dcterms:W3CDTF">2018-02-21T20:40:03Z</dcterms:modified>
</cp:coreProperties>
</file>