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health_care\medicaid\rates\mental_hygiene\docs\2018\"/>
    </mc:Choice>
  </mc:AlternateContent>
  <bookViews>
    <workbookView xWindow="480" yWindow="180" windowWidth="27795" windowHeight="12525"/>
  </bookViews>
  <sheets>
    <sheet name="Sheet1" sheetId="1" r:id="rId1"/>
  </sheets>
  <calcPr calcId="171027"/>
</workbook>
</file>

<file path=xl/calcChain.xml><?xml version="1.0" encoding="utf-8"?>
<calcChain xmlns="http://schemas.openxmlformats.org/spreadsheetml/2006/main">
  <c r="E15" i="1" l="1"/>
  <c r="E14" i="1"/>
  <c r="E13" i="1"/>
  <c r="D15" i="1"/>
  <c r="D14" i="1"/>
  <c r="D13" i="1"/>
  <c r="C15" i="1"/>
  <c r="C14" i="1"/>
  <c r="C13" i="1"/>
  <c r="E8" i="1"/>
  <c r="D8" i="1"/>
  <c r="C8" i="1"/>
  <c r="E7" i="1"/>
  <c r="D7" i="1"/>
  <c r="C7" i="1"/>
  <c r="E6" i="1"/>
  <c r="D6" i="1"/>
  <c r="C6" i="1"/>
</calcChain>
</file>

<file path=xl/sharedStrings.xml><?xml version="1.0" encoding="utf-8"?>
<sst xmlns="http://schemas.openxmlformats.org/spreadsheetml/2006/main" count="12" uniqueCount="8">
  <si>
    <t>REGION</t>
  </si>
  <si>
    <t>INDIVIDUAL SERVING 1</t>
  </si>
  <si>
    <t>GROUP SERVING 2</t>
  </si>
  <si>
    <t>COMMUNITY-BASED PREVOCATIONAL CONVERTED TO QUARTER HOUR</t>
  </si>
  <si>
    <t>GROUP SERVING 3+</t>
  </si>
  <si>
    <t>(6.5% Direct Support Compensation and 3.25% Clinical Compensation Increase)</t>
  </si>
  <si>
    <t>COMMUNITY-BASED PREVOCATIONAL (HOURLY)</t>
  </si>
  <si>
    <t xml:space="preserve"> EFFECTIVE APRIL 1,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</si>
</sst>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ahoma"/>
      <family val="2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8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8" fontId="0" fillId="0" borderId="3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" fillId="0" borderId="0" xfId="0" applyFont="1" applyBorder="1"/>
    <xf numFmtId="0" fontId="2" fillId="0" borderId="0" xfId="0" applyFont="1"/>
    <xf numFmtId="0" fontId="0" fillId="0" borderId="4" xfId="0" applyBorder="1" applyAlignment="1">
      <alignment vertical="center"/>
    </xf>
    <xf numFmtId="8" fontId="3" fillId="0" borderId="2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tabSelected="1" zoomScaleNormal="100" workbookViewId="0">
      <selection sqref="A1:F1"/>
    </sheetView>
  </sheetViews>
  <sheetFormatPr defaultRowHeight="15" x14ac:dyDescent="0.25"/>
  <cols>
    <col min="1" max="1" width="12.7109375" customWidth="1"/>
    <col min="3" max="5" width="14.5703125" customWidth="1"/>
    <col min="6" max="6" width="12.140625" customWidth="1"/>
  </cols>
  <sheetData>
    <row r="1" spans="1:7" ht="14.25" customHeight="1" x14ac:dyDescent="0.25">
      <c r="A1" s="13" t="s">
        <v>6</v>
      </c>
      <c r="B1" s="13"/>
      <c r="C1" s="13"/>
      <c r="D1" s="13"/>
      <c r="E1" s="13"/>
      <c r="F1" s="13"/>
      <c r="G1" s="1"/>
    </row>
    <row r="2" spans="1:7" ht="15.75" customHeight="1" x14ac:dyDescent="0.25">
      <c r="A2" s="14" t="s">
        <v>7</v>
      </c>
      <c r="B2" s="14"/>
      <c r="C2" s="14"/>
      <c r="D2" s="14"/>
      <c r="E2" s="14"/>
      <c r="F2" s="14"/>
      <c r="G2" s="1"/>
    </row>
    <row r="3" spans="1:7" s="10" customFormat="1" ht="14.25" customHeight="1" x14ac:dyDescent="0.25">
      <c r="A3" s="15" t="s">
        <v>5</v>
      </c>
      <c r="B3" s="15"/>
      <c r="C3" s="15"/>
      <c r="D3" s="15"/>
      <c r="E3" s="15"/>
      <c r="F3" s="15"/>
      <c r="G3" s="9"/>
    </row>
    <row r="4" spans="1:7" ht="8.25" customHeight="1" x14ac:dyDescent="0.25">
      <c r="A4" s="15"/>
      <c r="B4" s="15"/>
      <c r="C4" s="15"/>
      <c r="D4" s="15"/>
      <c r="E4" s="15"/>
      <c r="F4" s="15"/>
      <c r="G4" s="1"/>
    </row>
    <row r="5" spans="1:7" ht="28.5" customHeight="1" thickBot="1" x14ac:dyDescent="0.3">
      <c r="A5" s="8"/>
      <c r="B5" s="3" t="s">
        <v>0</v>
      </c>
      <c r="C5" s="2" t="s">
        <v>1</v>
      </c>
      <c r="D5" s="2" t="s">
        <v>2</v>
      </c>
      <c r="E5" s="2" t="s">
        <v>4</v>
      </c>
      <c r="F5" s="11"/>
      <c r="G5" s="1"/>
    </row>
    <row r="6" spans="1:7" ht="15.75" customHeight="1" x14ac:dyDescent="0.25">
      <c r="A6" s="1"/>
      <c r="B6" s="4">
        <v>1</v>
      </c>
      <c r="C6" s="5">
        <f>ROUND(44.2191819781013,2)</f>
        <v>44.22</v>
      </c>
      <c r="D6" s="5">
        <f>ROUND(27.6369887363133,2)</f>
        <v>27.64</v>
      </c>
      <c r="E6" s="5">
        <f>ROUND(22.1095909890507,2)</f>
        <v>22.11</v>
      </c>
      <c r="F6" s="1"/>
      <c r="G6" s="1"/>
    </row>
    <row r="7" spans="1:7" ht="15.75" customHeight="1" x14ac:dyDescent="0.25">
      <c r="A7" s="1"/>
      <c r="B7" s="6">
        <v>2</v>
      </c>
      <c r="C7" s="7">
        <f>ROUND(46.6830823224336,2)</f>
        <v>46.68</v>
      </c>
      <c r="D7" s="5">
        <f>ROUND(29.176926451521,2)</f>
        <v>29.18</v>
      </c>
      <c r="E7" s="5">
        <f>ROUND(23.3415411612168,2)</f>
        <v>23.34</v>
      </c>
      <c r="F7" s="1"/>
      <c r="G7" s="1"/>
    </row>
    <row r="8" spans="1:7" ht="15.75" customHeight="1" x14ac:dyDescent="0.25">
      <c r="A8" s="1"/>
      <c r="B8" s="6">
        <v>3</v>
      </c>
      <c r="C8" s="7">
        <f>ROUND(45.6101254864147,2)</f>
        <v>45.61</v>
      </c>
      <c r="D8" s="5">
        <f>ROUND(28.5063284290092,2)</f>
        <v>28.51</v>
      </c>
      <c r="E8" s="5">
        <f>ROUND(22.8050627432073,2)</f>
        <v>22.81</v>
      </c>
      <c r="F8" s="1"/>
      <c r="G8" s="1"/>
    </row>
    <row r="9" spans="1:7" ht="15.75" customHeight="1" x14ac:dyDescent="0.25">
      <c r="A9" s="1"/>
      <c r="B9" s="1"/>
      <c r="C9" s="1"/>
      <c r="D9" s="1"/>
      <c r="E9" s="1"/>
      <c r="F9" s="1"/>
      <c r="G9" s="1"/>
    </row>
    <row r="10" spans="1:7" ht="17.25" x14ac:dyDescent="0.25">
      <c r="A10" s="14" t="s">
        <v>3</v>
      </c>
      <c r="B10" s="19"/>
      <c r="C10" s="19"/>
      <c r="D10" s="19"/>
      <c r="E10" s="19"/>
      <c r="F10" s="19"/>
      <c r="G10" s="1"/>
    </row>
    <row r="11" spans="1:7" ht="6.75" customHeight="1" x14ac:dyDescent="0.25">
      <c r="A11" s="8"/>
      <c r="B11" s="16"/>
      <c r="C11" s="17"/>
      <c r="D11" s="17"/>
      <c r="E11" s="17"/>
      <c r="F11" s="18"/>
      <c r="G11" s="1"/>
    </row>
    <row r="12" spans="1:7" ht="29.25" customHeight="1" thickBot="1" x14ac:dyDescent="0.3">
      <c r="A12" s="8"/>
      <c r="B12" s="3" t="s">
        <v>0</v>
      </c>
      <c r="C12" s="2" t="s">
        <v>1</v>
      </c>
      <c r="D12" s="2" t="s">
        <v>2</v>
      </c>
      <c r="E12" s="2" t="s">
        <v>4</v>
      </c>
      <c r="F12" s="11"/>
      <c r="G12" s="1"/>
    </row>
    <row r="13" spans="1:7" ht="15.75" customHeight="1" x14ac:dyDescent="0.25">
      <c r="A13" s="1"/>
      <c r="B13" s="4">
        <v>1</v>
      </c>
      <c r="C13" s="12">
        <f>ROUND(11.0547954945253,2)</f>
        <v>11.05</v>
      </c>
      <c r="D13" s="12">
        <f>ROUND(6.90924718407833,2)</f>
        <v>6.91</v>
      </c>
      <c r="E13" s="12">
        <f>ROUND(5.52739774726267,2)</f>
        <v>5.53</v>
      </c>
      <c r="F13" s="11"/>
      <c r="G13" s="1"/>
    </row>
    <row r="14" spans="1:7" ht="15.75" customHeight="1" x14ac:dyDescent="0.25">
      <c r="A14" s="1"/>
      <c r="B14" s="6">
        <v>2</v>
      </c>
      <c r="C14" s="12">
        <f>ROUND(11.6707705806084,2)</f>
        <v>11.67</v>
      </c>
      <c r="D14" s="12">
        <f>ROUND(7.29423161288024,2)</f>
        <v>7.29</v>
      </c>
      <c r="E14" s="12">
        <f>ROUND(5.83538529030419,2)</f>
        <v>5.84</v>
      </c>
      <c r="F14" s="11"/>
      <c r="G14" s="1"/>
    </row>
    <row r="15" spans="1:7" ht="15.75" customHeight="1" x14ac:dyDescent="0.25">
      <c r="A15" s="1"/>
      <c r="B15" s="6">
        <v>3</v>
      </c>
      <c r="C15" s="12">
        <f>ROUND(11.4025313716037,2)</f>
        <v>11.4</v>
      </c>
      <c r="D15" s="12">
        <f>ROUND(7.12658210725229,2)</f>
        <v>7.13</v>
      </c>
      <c r="E15" s="12">
        <f>ROUND(5.70126568580183,2)</f>
        <v>5.7</v>
      </c>
      <c r="F15" s="11"/>
      <c r="G15" s="1"/>
    </row>
  </sheetData>
  <mergeCells count="6">
    <mergeCell ref="A1:F1"/>
    <mergeCell ref="A2:F2"/>
    <mergeCell ref="A3:F3"/>
    <mergeCell ref="A4:F4"/>
    <mergeCell ref="B11:F11"/>
    <mergeCell ref="A10:F10"/>
  </mergeCells>
  <pageMargins left="0.7" right="0.7" top="0.75" bottom="0.75" header="0.3" footer="0.3"/>
  <pageSetup scale="82" orientation="portrait" r:id="rId1"/>
  <headerFoot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New York State Department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W Britton</dc:creator>
  <cp:lastModifiedBy>Katherine Ryan</cp:lastModifiedBy>
  <cp:lastPrinted>2017-04-27T13:23:05Z</cp:lastPrinted>
  <dcterms:created xsi:type="dcterms:W3CDTF">2014-09-09T19:20:47Z</dcterms:created>
  <dcterms:modified xsi:type="dcterms:W3CDTF">2018-04-02T16:07:15Z</dcterms:modified>
</cp:coreProperties>
</file>