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R:\health_care\medicaid\rates\mental_hygiene\docs\2018\"/>
    </mc:Choice>
  </mc:AlternateContent>
  <bookViews>
    <workbookView xWindow="0" yWindow="0" windowWidth="28800" windowHeight="13065"/>
  </bookViews>
  <sheets>
    <sheet name="Hrly SEMP Fee Table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L13" i="1" s="1"/>
  <c r="D13" i="1"/>
  <c r="K13" i="1" s="1"/>
  <c r="E12" i="1"/>
  <c r="D12" i="1"/>
  <c r="E11" i="1"/>
  <c r="D11" i="1"/>
  <c r="E7" i="1"/>
  <c r="L7" i="1" s="1"/>
  <c r="E6" i="1"/>
  <c r="E5" i="1"/>
  <c r="L5" i="1" s="1"/>
  <c r="D7" i="1"/>
  <c r="K7" i="1" s="1"/>
  <c r="D6" i="1"/>
  <c r="D5" i="1"/>
  <c r="K5" i="1" s="1"/>
  <c r="K12" i="1"/>
  <c r="L12" i="1"/>
  <c r="L11" i="1"/>
  <c r="K11" i="1"/>
  <c r="K6" i="1"/>
  <c r="L6" i="1"/>
</calcChain>
</file>

<file path=xl/sharedStrings.xml><?xml version="1.0" encoding="utf-8"?>
<sst xmlns="http://schemas.openxmlformats.org/spreadsheetml/2006/main" count="39" uniqueCount="12">
  <si>
    <t>Supported Employment (Intensive Phase)</t>
  </si>
  <si>
    <t>OPWDD REGION</t>
  </si>
  <si>
    <t>UNIT OF SERVICE</t>
  </si>
  <si>
    <t>Hourly</t>
  </si>
  <si>
    <t>Supported Employment (Extended Phase)</t>
  </si>
  <si>
    <t>INDIVIDUAL SESSION (SERVING 1)</t>
  </si>
  <si>
    <t>GROUP SESSION (SERVING 2+)</t>
  </si>
  <si>
    <t>EFFECTIVE APRIL 1, 2018</t>
  </si>
  <si>
    <t>Note: Tom Sheedy calculated these fees.</t>
  </si>
  <si>
    <t>CONVERTED TO QUARTER HOUR</t>
  </si>
  <si>
    <t>1/4 Hour</t>
  </si>
  <si>
    <t>(6.5% Direct Support and 3.25% Clinical Compensation Increase)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</si>
</sst>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left" vertical="center" indent="8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1" fillId="0" borderId="0" xfId="0" applyFont="1"/>
    <xf numFmtId="0" fontId="0" fillId="0" borderId="0" xfId="0" applyAlignment="1"/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11" xfId="0" quotePrefix="1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16" xfId="0" quotePrefix="1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7"/>
  <sheetViews>
    <sheetView tabSelected="1" workbookViewId="0">
      <selection activeCell="D13" sqref="D13"/>
    </sheetView>
  </sheetViews>
  <sheetFormatPr defaultRowHeight="15" x14ac:dyDescent="0.25"/>
  <cols>
    <col min="2" max="2" width="12.42578125" style="11" customWidth="1"/>
    <col min="3" max="3" width="12.5703125" style="11" customWidth="1"/>
    <col min="4" max="5" width="18.28515625" style="11" customWidth="1"/>
    <col min="9" max="9" width="8.7109375" bestFit="1" customWidth="1"/>
    <col min="10" max="10" width="11.85546875" customWidth="1"/>
    <col min="11" max="11" width="19.140625" customWidth="1"/>
    <col min="12" max="12" width="20.7109375" customWidth="1"/>
  </cols>
  <sheetData>
    <row r="1" spans="2:12" ht="15" customHeight="1" x14ac:dyDescent="0.25">
      <c r="B1" s="27" t="s">
        <v>7</v>
      </c>
      <c r="C1" s="28"/>
      <c r="D1" s="28"/>
      <c r="E1" s="28"/>
      <c r="I1" s="27" t="s">
        <v>7</v>
      </c>
      <c r="J1" s="28"/>
      <c r="K1" s="28"/>
      <c r="L1" s="28"/>
    </row>
    <row r="2" spans="2:12" ht="19.5" customHeight="1" x14ac:dyDescent="0.25">
      <c r="B2" s="27" t="s">
        <v>0</v>
      </c>
      <c r="C2" s="28"/>
      <c r="D2" s="28"/>
      <c r="E2" s="28"/>
      <c r="I2" s="27" t="s">
        <v>0</v>
      </c>
      <c r="J2" s="28"/>
      <c r="K2" s="28"/>
      <c r="L2" s="28"/>
    </row>
    <row r="3" spans="2:12" ht="18.75" customHeight="1" thickBot="1" x14ac:dyDescent="0.3">
      <c r="B3" s="29" t="s">
        <v>11</v>
      </c>
      <c r="C3" s="29"/>
      <c r="D3" s="29"/>
      <c r="E3" s="29"/>
      <c r="I3" s="27" t="s">
        <v>9</v>
      </c>
      <c r="J3" s="27"/>
      <c r="K3" s="27"/>
      <c r="L3" s="27"/>
    </row>
    <row r="4" spans="2:12" s="17" customFormat="1" ht="44.25" customHeight="1" thickBot="1" x14ac:dyDescent="0.3">
      <c r="B4" s="13" t="s">
        <v>1</v>
      </c>
      <c r="C4" s="14" t="s">
        <v>2</v>
      </c>
      <c r="D4" s="15" t="s">
        <v>5</v>
      </c>
      <c r="E4" s="16" t="s">
        <v>6</v>
      </c>
      <c r="I4" s="13" t="s">
        <v>1</v>
      </c>
      <c r="J4" s="14" t="s">
        <v>2</v>
      </c>
      <c r="K4" s="15" t="s">
        <v>5</v>
      </c>
      <c r="L4" s="16" t="s">
        <v>6</v>
      </c>
    </row>
    <row r="5" spans="2:12" ht="16.5" customHeight="1" x14ac:dyDescent="0.25">
      <c r="B5" s="6">
        <v>1</v>
      </c>
      <c r="C5" s="7" t="s">
        <v>3</v>
      </c>
      <c r="D5" s="18">
        <f>ROUND(75.06,2)</f>
        <v>75.06</v>
      </c>
      <c r="E5" s="19">
        <f>ROUND(29.3,2)</f>
        <v>29.3</v>
      </c>
      <c r="I5" s="2">
        <v>1</v>
      </c>
      <c r="J5" s="3" t="s">
        <v>10</v>
      </c>
      <c r="K5" s="24">
        <f>D5/4</f>
        <v>18.765000000000001</v>
      </c>
      <c r="L5" s="25">
        <f>E5/4</f>
        <v>7.3250000000000002</v>
      </c>
    </row>
    <row r="6" spans="2:12" ht="16.5" customHeight="1" x14ac:dyDescent="0.25">
      <c r="B6" s="4">
        <v>2</v>
      </c>
      <c r="C6" s="8" t="s">
        <v>3</v>
      </c>
      <c r="D6" s="20">
        <f>ROUND(78.63,2)</f>
        <v>78.63</v>
      </c>
      <c r="E6" s="21">
        <f>ROUND(26.83,2)</f>
        <v>26.83</v>
      </c>
      <c r="I6" s="4">
        <v>2</v>
      </c>
      <c r="J6" s="7" t="s">
        <v>10</v>
      </c>
      <c r="K6" s="20">
        <f t="shared" ref="K6:K7" si="0">D6/4</f>
        <v>19.657499999999999</v>
      </c>
      <c r="L6" s="21">
        <f t="shared" ref="L6:L7" si="1">E6/4</f>
        <v>6.7074999999999996</v>
      </c>
    </row>
    <row r="7" spans="2:12" ht="16.5" customHeight="1" thickBot="1" x14ac:dyDescent="0.3">
      <c r="B7" s="5">
        <v>3</v>
      </c>
      <c r="C7" s="9" t="s">
        <v>3</v>
      </c>
      <c r="D7" s="22">
        <f>ROUND(83.31,2)</f>
        <v>83.31</v>
      </c>
      <c r="E7" s="23">
        <f>ROUND(23.63,2)</f>
        <v>23.63</v>
      </c>
      <c r="I7" s="5">
        <v>3</v>
      </c>
      <c r="J7" s="26" t="s">
        <v>10</v>
      </c>
      <c r="K7" s="22">
        <f t="shared" si="0"/>
        <v>20.827500000000001</v>
      </c>
      <c r="L7" s="23">
        <f t="shared" si="1"/>
        <v>5.9074999999999998</v>
      </c>
    </row>
    <row r="8" spans="2:12" s="12" customFormat="1" ht="27.75" customHeight="1" x14ac:dyDescent="0.25">
      <c r="B8" s="28" t="s">
        <v>4</v>
      </c>
      <c r="C8" s="28"/>
      <c r="D8" s="28"/>
      <c r="E8" s="28"/>
      <c r="I8" s="28" t="s">
        <v>4</v>
      </c>
      <c r="J8" s="28"/>
      <c r="K8" s="28"/>
      <c r="L8" s="28"/>
    </row>
    <row r="9" spans="2:12" s="10" customFormat="1" ht="23.25" customHeight="1" thickBot="1" x14ac:dyDescent="0.3">
      <c r="B9" s="29" t="s">
        <v>11</v>
      </c>
      <c r="C9" s="29"/>
      <c r="D9" s="29"/>
      <c r="E9" s="29"/>
      <c r="I9" s="27" t="s">
        <v>9</v>
      </c>
      <c r="J9" s="27"/>
      <c r="K9" s="27"/>
      <c r="L9" s="27"/>
    </row>
    <row r="10" spans="2:12" s="17" customFormat="1" ht="43.5" customHeight="1" thickBot="1" x14ac:dyDescent="0.3">
      <c r="B10" s="13" t="s">
        <v>1</v>
      </c>
      <c r="C10" s="14" t="s">
        <v>2</v>
      </c>
      <c r="D10" s="15" t="s">
        <v>5</v>
      </c>
      <c r="E10" s="16" t="s">
        <v>6</v>
      </c>
      <c r="I10" s="13" t="s">
        <v>1</v>
      </c>
      <c r="J10" s="14" t="s">
        <v>2</v>
      </c>
      <c r="K10" s="15" t="s">
        <v>5</v>
      </c>
      <c r="L10" s="16" t="s">
        <v>6</v>
      </c>
    </row>
    <row r="11" spans="2:12" ht="16.5" customHeight="1" x14ac:dyDescent="0.25">
      <c r="B11" s="2">
        <v>1</v>
      </c>
      <c r="C11" s="3" t="s">
        <v>3</v>
      </c>
      <c r="D11" s="18">
        <f>ROUND(75.06,2)</f>
        <v>75.06</v>
      </c>
      <c r="E11" s="19">
        <f>ROUND(29.3,2)</f>
        <v>29.3</v>
      </c>
      <c r="I11" s="2">
        <v>1</v>
      </c>
      <c r="J11" s="3" t="s">
        <v>10</v>
      </c>
      <c r="K11" s="24">
        <f>D11/4</f>
        <v>18.765000000000001</v>
      </c>
      <c r="L11" s="25">
        <f>E11/4</f>
        <v>7.3250000000000002</v>
      </c>
    </row>
    <row r="12" spans="2:12" ht="16.5" customHeight="1" x14ac:dyDescent="0.25">
      <c r="B12" s="4">
        <v>2</v>
      </c>
      <c r="C12" s="8" t="s">
        <v>3</v>
      </c>
      <c r="D12" s="20">
        <f>ROUND(78.63,2)</f>
        <v>78.63</v>
      </c>
      <c r="E12" s="21">
        <f>ROUND(26.83,2)</f>
        <v>26.83</v>
      </c>
      <c r="I12" s="4">
        <v>2</v>
      </c>
      <c r="J12" s="7" t="s">
        <v>10</v>
      </c>
      <c r="K12" s="20">
        <f t="shared" ref="K12:K13" si="2">D12/4</f>
        <v>19.657499999999999</v>
      </c>
      <c r="L12" s="21">
        <f t="shared" ref="L12:L13" si="3">E12/4</f>
        <v>6.7074999999999996</v>
      </c>
    </row>
    <row r="13" spans="2:12" ht="16.5" customHeight="1" thickBot="1" x14ac:dyDescent="0.3">
      <c r="B13" s="5">
        <v>3</v>
      </c>
      <c r="C13" s="9" t="s">
        <v>3</v>
      </c>
      <c r="D13" s="22">
        <f>ROUND(83.31,2)</f>
        <v>83.31</v>
      </c>
      <c r="E13" s="23">
        <f>ROUND(23.63,2)</f>
        <v>23.63</v>
      </c>
      <c r="I13" s="5">
        <v>3</v>
      </c>
      <c r="J13" s="26" t="s">
        <v>10</v>
      </c>
      <c r="K13" s="22">
        <f t="shared" si="2"/>
        <v>20.827500000000001</v>
      </c>
      <c r="L13" s="23">
        <f t="shared" si="3"/>
        <v>5.9074999999999998</v>
      </c>
    </row>
    <row r="14" spans="2:12" ht="17.25" customHeight="1" x14ac:dyDescent="0.25">
      <c r="B14" s="1"/>
    </row>
    <row r="17" spans="2:2" x14ac:dyDescent="0.25">
      <c r="B17" s="11" t="s">
        <v>8</v>
      </c>
    </row>
  </sheetData>
  <mergeCells count="10">
    <mergeCell ref="B9:E9"/>
    <mergeCell ref="B3:E3"/>
    <mergeCell ref="B2:E2"/>
    <mergeCell ref="B1:E1"/>
    <mergeCell ref="B8:E8"/>
    <mergeCell ref="I1:L1"/>
    <mergeCell ref="I2:L2"/>
    <mergeCell ref="I3:L3"/>
    <mergeCell ref="I8:L8"/>
    <mergeCell ref="I9:L9"/>
  </mergeCells>
  <printOptions horizontalCentered="1"/>
  <pageMargins left="1" right="1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Hrly SEMP Fee Table</vt:lpstr>
    </vt:vector>
  </TitlesOfParts>
  <Company>NYS Department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Reneta L Robinson</dc:creator>
  <cp:lastModifiedBy>Katherine Ryan</cp:lastModifiedBy>
  <cp:lastPrinted>2016-02-10T20:38:25Z</cp:lastPrinted>
  <dcterms:created xsi:type="dcterms:W3CDTF">2015-04-24T15:12:06Z</dcterms:created>
  <dcterms:modified xsi:type="dcterms:W3CDTF">2018-04-02T15:28:10Z</dcterms:modified>
</cp:coreProperties>
</file>