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R:\health_care\medicaid\redesign\dsrip\quarterly_rpts\funds_flow\y3-q3\"/>
    </mc:Choice>
  </mc:AlternateContent>
  <bookViews>
    <workbookView xWindow="0" yWindow="0" windowWidth="20520" windowHeight="9465"/>
  </bookViews>
  <sheets>
    <sheet name="Funds Flow Summary" sheetId="1" r:id="rId1"/>
    <sheet name="Funds Flow - Partner Detail" sheetId="2" r:id="rId2"/>
    <sheet name="2nd Tier Funds Flow" sheetId="5" r:id="rId3"/>
    <sheet name="Partner Engagement" sheetId="3" r:id="rId4"/>
  </sheets>
  <definedNames>
    <definedName name="_xlnm.Print_Area" localSheetId="2">'2nd Tier Funds Flow'!$A$1:$J$300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F15" i="2"/>
  <c r="G15" i="2"/>
  <c r="H16" i="2"/>
  <c r="H17" i="2"/>
  <c r="H18" i="2"/>
  <c r="H19" i="2"/>
  <c r="H20" i="2"/>
  <c r="H21" i="2"/>
  <c r="F23" i="2"/>
  <c r="G23" i="2"/>
  <c r="H24" i="2"/>
  <c r="H25" i="2"/>
  <c r="H26" i="2"/>
  <c r="H27" i="2"/>
  <c r="H28" i="2"/>
  <c r="H29" i="2"/>
  <c r="H30" i="2"/>
  <c r="H31" i="2"/>
  <c r="H32" i="2"/>
  <c r="F34" i="2"/>
  <c r="G34" i="2"/>
  <c r="H35" i="2"/>
  <c r="H36" i="2"/>
  <c r="H42" i="2" s="1"/>
  <c r="H37" i="2"/>
  <c r="H38" i="2"/>
  <c r="H39" i="2"/>
  <c r="H40" i="2"/>
  <c r="F42" i="2"/>
  <c r="G42" i="2"/>
  <c r="H43" i="2"/>
  <c r="H44" i="2"/>
  <c r="H45" i="2"/>
  <c r="H46" i="2"/>
  <c r="H47" i="2"/>
  <c r="H48" i="2"/>
  <c r="F50" i="2"/>
  <c r="G50" i="2"/>
  <c r="H51" i="2"/>
  <c r="H52" i="2"/>
  <c r="H53" i="2"/>
  <c r="H54" i="2"/>
  <c r="H55" i="2"/>
  <c r="H56" i="2"/>
  <c r="H57" i="2"/>
  <c r="F59" i="2"/>
  <c r="G59" i="2"/>
  <c r="H60" i="2"/>
  <c r="H61" i="2"/>
  <c r="H62" i="2"/>
  <c r="H63" i="2"/>
  <c r="H67" i="2" s="1"/>
  <c r="H64" i="2"/>
  <c r="H65" i="2"/>
  <c r="F67" i="2"/>
  <c r="G67" i="2"/>
  <c r="H68" i="2"/>
  <c r="H69" i="2"/>
  <c r="H70" i="2"/>
  <c r="H75" i="2" s="1"/>
  <c r="H71" i="2"/>
  <c r="H72" i="2"/>
  <c r="H73" i="2"/>
  <c r="F75" i="2"/>
  <c r="G75" i="2"/>
  <c r="H76" i="2"/>
  <c r="H77" i="2"/>
  <c r="H78" i="2"/>
  <c r="H79" i="2"/>
  <c r="H80" i="2"/>
  <c r="H81" i="2"/>
  <c r="F83" i="2"/>
  <c r="G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F107" i="2"/>
  <c r="G107" i="2"/>
  <c r="H108" i="2"/>
  <c r="H109" i="2"/>
  <c r="H110" i="2"/>
  <c r="H111" i="2"/>
  <c r="H112" i="2"/>
  <c r="H113" i="2"/>
  <c r="H114" i="2"/>
  <c r="H115" i="2"/>
  <c r="F117" i="2"/>
  <c r="G117" i="2"/>
  <c r="H118" i="2"/>
  <c r="H119" i="2"/>
  <c r="H120" i="2"/>
  <c r="H121" i="2"/>
  <c r="H122" i="2"/>
  <c r="H123" i="2"/>
  <c r="F125" i="2"/>
  <c r="G125" i="2"/>
  <c r="H126" i="2"/>
  <c r="H133" i="2" s="1"/>
  <c r="H127" i="2"/>
  <c r="H128" i="2"/>
  <c r="H129" i="2"/>
  <c r="H130" i="2"/>
  <c r="H131" i="2"/>
  <c r="F133" i="2"/>
  <c r="G133" i="2"/>
  <c r="H134" i="2"/>
  <c r="H135" i="2"/>
  <c r="H136" i="2"/>
  <c r="H137" i="2"/>
  <c r="H143" i="2" s="1"/>
  <c r="H138" i="2"/>
  <c r="H139" i="2"/>
  <c r="H140" i="2"/>
  <c r="H141" i="2"/>
  <c r="F143" i="2"/>
  <c r="G143" i="2"/>
  <c r="H144" i="2"/>
  <c r="H145" i="2"/>
  <c r="H151" i="2" s="1"/>
  <c r="H146" i="2"/>
  <c r="H147" i="2"/>
  <c r="H148" i="2"/>
  <c r="H149" i="2"/>
  <c r="F151" i="2"/>
  <c r="G151" i="2"/>
  <c r="H152" i="2"/>
  <c r="H153" i="2"/>
  <c r="H154" i="2"/>
  <c r="H155" i="2"/>
  <c r="H156" i="2"/>
  <c r="H157" i="2"/>
  <c r="F159" i="2"/>
  <c r="G159" i="2"/>
  <c r="H160" i="2"/>
  <c r="H161" i="2"/>
  <c r="H162" i="2"/>
  <c r="H163" i="2"/>
  <c r="H164" i="2"/>
  <c r="H165" i="2"/>
  <c r="F167" i="2"/>
  <c r="G167" i="2"/>
  <c r="H168" i="2"/>
  <c r="H169" i="2"/>
  <c r="H170" i="2"/>
  <c r="H171" i="2"/>
  <c r="H172" i="2"/>
  <c r="H173" i="2"/>
  <c r="F175" i="2"/>
  <c r="G175" i="2"/>
  <c r="H107" i="2" l="1"/>
  <c r="H83" i="2"/>
  <c r="H117" i="2"/>
  <c r="H59" i="2"/>
  <c r="H50" i="2"/>
  <c r="H34" i="2"/>
  <c r="H175" i="2"/>
  <c r="H167" i="2"/>
  <c r="H159" i="2"/>
  <c r="H125" i="2"/>
  <c r="H23" i="2"/>
  <c r="H15" i="2"/>
  <c r="C10" i="1"/>
  <c r="C7" i="1"/>
  <c r="C18" i="1"/>
  <c r="C17" i="1"/>
  <c r="C15" i="1"/>
  <c r="C14" i="1"/>
  <c r="D20" i="1"/>
  <c r="H20" i="1" s="1"/>
  <c r="D14" i="1"/>
  <c r="H14" i="1" s="1"/>
  <c r="D5" i="1"/>
  <c r="C5" i="1"/>
  <c r="D6" i="1"/>
  <c r="C6" i="1"/>
  <c r="G6" i="1" s="1"/>
  <c r="D7" i="1"/>
  <c r="H7" i="1" s="1"/>
  <c r="D8" i="1"/>
  <c r="H8" i="1" s="1"/>
  <c r="C8" i="1"/>
  <c r="G8" i="1" s="1"/>
  <c r="D9" i="1"/>
  <c r="H9" i="1" s="1"/>
  <c r="C9" i="1"/>
  <c r="D10" i="1"/>
  <c r="H10" i="1" s="1"/>
  <c r="D11" i="1"/>
  <c r="H11" i="1" s="1"/>
  <c r="C11" i="1"/>
  <c r="D12" i="1"/>
  <c r="H12" i="1" s="1"/>
  <c r="C12" i="1"/>
  <c r="D13" i="1"/>
  <c r="H13" i="1" s="1"/>
  <c r="C13" i="1"/>
  <c r="D15" i="1"/>
  <c r="H15" i="1" s="1"/>
  <c r="D16" i="1"/>
  <c r="H16" i="1" s="1"/>
  <c r="C16" i="1"/>
  <c r="G16" i="1" s="1"/>
  <c r="D17" i="1"/>
  <c r="H17" i="1" s="1"/>
  <c r="D18" i="1"/>
  <c r="H18" i="1" s="1"/>
  <c r="C20" i="1"/>
  <c r="D21" i="1"/>
  <c r="H21" i="1" s="1"/>
  <c r="C21" i="1"/>
  <c r="D22" i="1"/>
  <c r="H22" i="1" s="1"/>
  <c r="C22" i="1"/>
  <c r="G22" i="1" s="1"/>
  <c r="D23" i="1"/>
  <c r="H23" i="1" s="1"/>
  <c r="C23" i="1"/>
  <c r="E19" i="1"/>
  <c r="H19" i="1"/>
  <c r="E16" i="1" l="1"/>
  <c r="I16" i="1" s="1"/>
  <c r="E20" i="1"/>
  <c r="E17" i="1"/>
  <c r="E11" i="1"/>
  <c r="E14" i="1"/>
  <c r="E5" i="1"/>
  <c r="C24" i="1"/>
  <c r="E15" i="1"/>
  <c r="E9" i="1"/>
  <c r="D24" i="1"/>
  <c r="H5" i="1"/>
  <c r="E7" i="1"/>
  <c r="E10" i="1"/>
  <c r="E22" i="1"/>
  <c r="I22" i="1" s="1"/>
  <c r="E8" i="1"/>
  <c r="I8" i="1" s="1"/>
  <c r="G23" i="1"/>
  <c r="E23" i="1"/>
  <c r="I23" i="1" s="1"/>
  <c r="E6" i="1"/>
  <c r="I6" i="1" s="1"/>
  <c r="H6" i="1"/>
  <c r="E13" i="1"/>
  <c r="E21" i="1"/>
  <c r="E18" i="1"/>
  <c r="E12" i="1"/>
  <c r="G5" i="1" l="1"/>
  <c r="G19" i="1"/>
  <c r="G20" i="1"/>
  <c r="G18" i="1"/>
  <c r="G21" i="1"/>
  <c r="G15" i="1"/>
  <c r="G17" i="1"/>
  <c r="G13" i="1"/>
  <c r="G12" i="1"/>
  <c r="G11" i="1"/>
  <c r="G10" i="1"/>
  <c r="G9" i="1"/>
  <c r="G14" i="1"/>
  <c r="G7" i="1"/>
  <c r="H24" i="1"/>
  <c r="E24" i="1"/>
  <c r="I19" i="1" s="1"/>
  <c r="I21" i="1" l="1"/>
  <c r="I20" i="1"/>
  <c r="I18" i="1"/>
  <c r="I5" i="1"/>
  <c r="I17" i="1"/>
  <c r="I15" i="1"/>
  <c r="I13" i="1"/>
  <c r="I12" i="1"/>
  <c r="I11" i="1"/>
  <c r="I10" i="1"/>
  <c r="G24" i="1"/>
  <c r="I9" i="1"/>
  <c r="I14" i="1"/>
  <c r="I7" i="1"/>
  <c r="I24" i="1" l="1"/>
</calcChain>
</file>

<file path=xl/sharedStrings.xml><?xml version="1.0" encoding="utf-8"?>
<sst xmlns="http://schemas.openxmlformats.org/spreadsheetml/2006/main" count="497" uniqueCount="191">
  <si>
    <t>PPS Funds Flow Summary by Partner Type - DY3, Q3 (IPP Module 1.4 and Module 1.10)</t>
  </si>
  <si>
    <t>Partner Category</t>
  </si>
  <si>
    <t>Quarterly Funds Flow Update - DY3, Q3</t>
  </si>
  <si>
    <t>Funds Flow - Waiver Dollars</t>
  </si>
  <si>
    <t>Funds Flow - Non-Waiver Dollars</t>
  </si>
  <si>
    <t>Funds Flow - All Dollars</t>
  </si>
  <si>
    <t>% of Funds Flow - Waiver Dollars</t>
  </si>
  <si>
    <t>% of Funds Flow - Non-Waiver Dollars</t>
  </si>
  <si>
    <t>% of Funds Flow - All Dollars</t>
  </si>
  <si>
    <t>Practitioner - Primary Care</t>
  </si>
  <si>
    <t>Practitioner - Non-Primary Care</t>
  </si>
  <si>
    <t>Hospital - Inpatient/ED</t>
  </si>
  <si>
    <t>Hospital - Ambulatory</t>
  </si>
  <si>
    <t>Clinic</t>
  </si>
  <si>
    <t>Mental Health</t>
  </si>
  <si>
    <t>Substance Abuse</t>
  </si>
  <si>
    <t>Case Management</t>
  </si>
  <si>
    <t>Health Home</t>
  </si>
  <si>
    <t>Community Based Organization (Tier 1)</t>
  </si>
  <si>
    <t>Nursing Home</t>
  </si>
  <si>
    <t>Pharmacy</t>
  </si>
  <si>
    <t>Hospice</t>
  </si>
  <si>
    <t>Home Care</t>
  </si>
  <si>
    <t>PPS PMO</t>
  </si>
  <si>
    <t>Non-PPS Network</t>
  </si>
  <si>
    <t>Uncategorized - County Agency</t>
  </si>
  <si>
    <t>Uncategorized - Other</t>
  </si>
  <si>
    <t>Other (Define)</t>
  </si>
  <si>
    <t>Total</t>
  </si>
  <si>
    <t>PPS Funds Flow - Partner Level Detail</t>
  </si>
  <si>
    <t>Quarterly Funds Flow Updates - DY3, Q3</t>
  </si>
  <si>
    <t>NPI</t>
  </si>
  <si>
    <t>MMIS ID</t>
  </si>
  <si>
    <t>Partner Name</t>
  </si>
  <si>
    <t>Safety Net</t>
  </si>
  <si>
    <t>State Assigned Category</t>
  </si>
  <si>
    <t>Open Door Mission</t>
  </si>
  <si>
    <t>Alcohol and Substance Abuse Prevention Council of Saratoga County</t>
  </si>
  <si>
    <t>Clinton County Office for the Aging</t>
  </si>
  <si>
    <t>Comfort Foods Community of Washington County</t>
  </si>
  <si>
    <t>Council for Prevention</t>
  </si>
  <si>
    <t>Essex County Office for the Aging</t>
  </si>
  <si>
    <t>Essex County Public Health</t>
  </si>
  <si>
    <t>Glens Falls Independent Living Center, dba Southern Adirondack Independent Living Center (SAIL)</t>
  </si>
  <si>
    <t xml:space="preserve">HFM (Hamilton, Fulton and Montgomery) Prevention Council </t>
  </si>
  <si>
    <t>Mental Health Association of Franklin County dba Community Connections of Franklin County</t>
  </si>
  <si>
    <t>North Country Healthy Heart</t>
  </si>
  <si>
    <t>Plattsburgh Housing Authority</t>
  </si>
  <si>
    <t>Seaway Valley Council for Alcohol/Substance Abuse Prevention, Inc.</t>
  </si>
  <si>
    <t>Step By Step</t>
  </si>
  <si>
    <t>The Cambridge Valley Rescue Squad, Inc.</t>
  </si>
  <si>
    <t>The Moreau Community Center</t>
  </si>
  <si>
    <t>Warren County Career Center</t>
  </si>
  <si>
    <t>Washington County Economic Opportunity Council</t>
  </si>
  <si>
    <t>Washington County Office for Aging and Disabilities Resource Center</t>
  </si>
  <si>
    <t>Family Service Association of Glens Falls</t>
  </si>
  <si>
    <t>Franklin County Office of the Aging</t>
  </si>
  <si>
    <t>Maximizing Independent Living Choices</t>
  </si>
  <si>
    <t>1st Tier Funds Flow Partner (from Funds Flow Partner Detail)</t>
  </si>
  <si>
    <t>2nd Tier Funds Flow Recipient Partner Information</t>
  </si>
  <si>
    <t>Partner Funds Flow Data</t>
  </si>
  <si>
    <t>Partner Project Participation</t>
  </si>
  <si>
    <t>NPI or MMIS ID</t>
  </si>
  <si>
    <t>Hub (Y/N)</t>
  </si>
  <si>
    <t>DY3, Q3 Funds Flow  Update</t>
  </si>
  <si>
    <t>Prov Part 2.a.i</t>
  </si>
  <si>
    <t>Prov Part 2.a.iii</t>
  </si>
  <si>
    <t>Prov Part 2.a.iv</t>
  </si>
  <si>
    <t>Prov Part 2.b.iii</t>
  </si>
  <si>
    <t>Prov Part 3.a.i</t>
  </si>
  <si>
    <t>Prov Part 3.a.ii</t>
  </si>
  <si>
    <t>Prov Part 3.b.i</t>
  </si>
  <si>
    <t>Prov Part 3.d.iii</t>
  </si>
  <si>
    <t>Prov Part 4.b.i</t>
  </si>
  <si>
    <t>Prov Part 4.b.ii</t>
  </si>
  <si>
    <t>PPS Partner Engagement by Project</t>
  </si>
  <si>
    <t>Partner Type</t>
  </si>
  <si>
    <t>2.a.i.</t>
  </si>
  <si>
    <t>2.a.ii.</t>
  </si>
  <si>
    <t>2.a.iv.</t>
  </si>
  <si>
    <t>2.b.viii.</t>
  </si>
  <si>
    <t>2.d.i.</t>
  </si>
  <si>
    <t>3.a.i.</t>
  </si>
  <si>
    <t>3.a.ii.</t>
  </si>
  <si>
    <t>3.a.iv.</t>
  </si>
  <si>
    <t>3.g.i.</t>
  </si>
  <si>
    <t>Committed</t>
  </si>
  <si>
    <t>Engaged</t>
  </si>
  <si>
    <t>Hospital</t>
  </si>
  <si>
    <t>Case Management / Health Home</t>
  </si>
  <si>
    <t>Community Based Organizations</t>
  </si>
  <si>
    <t>All Other</t>
  </si>
  <si>
    <t>Expected Number of Medical Villages Established</t>
  </si>
  <si>
    <t>Home Care Facilities</t>
  </si>
  <si>
    <t>PAM(R) Providers</t>
  </si>
  <si>
    <t>Expected Number of Crisis Intervention Programs Established</t>
  </si>
  <si>
    <t>No</t>
  </si>
  <si>
    <t>All Other:: Practitioner - Primary Care Provider (PCP)</t>
  </si>
  <si>
    <t>Yes</t>
  </si>
  <si>
    <t>THE FAMILY COUNSELING CENTER OF FULTON COUNTY INC</t>
  </si>
  <si>
    <t>All Other:: Case Management / Health Home:: Clinic:: Hospital:: Mental Health:: Pharmacy:: Substance Abuse</t>
  </si>
  <si>
    <t>Uncategorized</t>
  </si>
  <si>
    <t>All Other:: Mental Health</t>
  </si>
  <si>
    <t>WARREN COUNTY</t>
  </si>
  <si>
    <t>All Other:: Nursing Home</t>
  </si>
  <si>
    <t>FORT HUDSON NURSING CENTER, INC.</t>
  </si>
  <si>
    <t>NORTH COUNTRY HOME SERV   INC</t>
  </si>
  <si>
    <t>ALICE HYDE MEDICAL CENTER</t>
  </si>
  <si>
    <t>All Other:: Clinic</t>
  </si>
  <si>
    <t>FRANKLIN HAMILTON CHAPTER NYSARC</t>
  </si>
  <si>
    <t>All Other:: Substance Abuse</t>
  </si>
  <si>
    <t>CITIZEN ADVOCATES, INC</t>
  </si>
  <si>
    <t>CANTON-POTSDAM HOSPITAL</t>
  </si>
  <si>
    <t>All Other:: Mental Health:: Nursing Home</t>
  </si>
  <si>
    <t>UNITED HELPERS CANTON NURSING HOME</t>
  </si>
  <si>
    <t>PARSONS CHILD AND FAMILY CENTER</t>
  </si>
  <si>
    <t>All Other:: Case Management / Health Home:: Clinic:: Mental Health</t>
  </si>
  <si>
    <t>AIDS COUNCIL OF NORTHEASTERN NEW YORK</t>
  </si>
  <si>
    <t>Case Management / Health Home:: Mental Health:: Substance Abuse</t>
  </si>
  <si>
    <t>WARREN WASHINGTON ASSOCIATION FOR MENTAL HEALTH, INC</t>
  </si>
  <si>
    <t>All Other:: Clinic:: Hospice</t>
  </si>
  <si>
    <t>COUNTY OF WASHINGTON</t>
  </si>
  <si>
    <t>FULTON COUNTY PUBLIC HEALTH</t>
  </si>
  <si>
    <t>CLINTON COUNTY</t>
  </si>
  <si>
    <t>All Other:: Mental Health:: Substance Abuse</t>
  </si>
  <si>
    <t>HUDSON HEADWATERS HEALTH NETWORK</t>
  </si>
  <si>
    <t>MOSES LUDINGTON NURSING HOME COMPANY, INC</t>
  </si>
  <si>
    <t>ADIRONDACK MEDICAL CENTER</t>
  </si>
  <si>
    <t>820 RIVER STREET INC.</t>
  </si>
  <si>
    <t>FRANKLIN COUNTY</t>
  </si>
  <si>
    <t>All Other:: Clinic:: Hospital</t>
  </si>
  <si>
    <t>ELIZABETHTOWN COMMUNITY HOSPITAL</t>
  </si>
  <si>
    <t>UNITED HELPERS NURSING HOME INC</t>
  </si>
  <si>
    <t>FORT HUDSON HOME CARE INC NHTD</t>
  </si>
  <si>
    <t>MENTAL HEALTH ASSOCIATION IN ESSEX COUNTY, INC.</t>
  </si>
  <si>
    <t>MENTAL HEALTH ASSOCIATION IN FULTON AND MONTGOM</t>
  </si>
  <si>
    <t>All Other:: Case Management / Health Home</t>
  </si>
  <si>
    <t>WELLS NURSING HOME, INC.</t>
  </si>
  <si>
    <t>CONIFER PARK, INC.</t>
  </si>
  <si>
    <t>All Other:: Clinic:: Home and Community Based Services:: Hospital:: Mental Health:: Pharmacy</t>
  </si>
  <si>
    <t>MOSES LUDINGTON HOSPITAL</t>
  </si>
  <si>
    <t>All Other:: Clinic:: Hospital:: Substance Abuse</t>
  </si>
  <si>
    <t>CHAMPLAIN VALLEY PHYSICIANS</t>
  </si>
  <si>
    <t>All Other:: Clinic:: Hospital:: Mental Health</t>
  </si>
  <si>
    <t>CHAMPLAIN VALLEY FAMILY CENTER</t>
  </si>
  <si>
    <t>All Other:: Case Management / Health Home:: Mental Health</t>
  </si>
  <si>
    <t>ESSEX COUNTY MENTAL HEALTH SERVICES</t>
  </si>
  <si>
    <t>FAMILIES FIRST IN ESSEX</t>
  </si>
  <si>
    <t>Case Management / Health Home:: Mental Health</t>
  </si>
  <si>
    <t>HAMILTON COUNTY</t>
  </si>
  <si>
    <t>All Other:: Hospice</t>
  </si>
  <si>
    <t>HOSPICE OF ST LAWRENCE VALLEY INC</t>
  </si>
  <si>
    <t>HOSPICE OF THE NORTH COUNTRY, INC</t>
  </si>
  <si>
    <t>COMMUNITY HEALTH CENTER OF ST. MARY'S HEALTHCARE &amp; NATHAN LITTAUER HOS</t>
  </si>
  <si>
    <t>FORT HUDSON CERTIFIED HOME HEALTH AGENCY, INC.</t>
  </si>
  <si>
    <t>NATHAN LITTAUER HOSPITAL ASSOCIATION</t>
  </si>
  <si>
    <t>All Other:: Clinic:: Hospital:: Pharmacy</t>
  </si>
  <si>
    <t>ST JOSEPHS REHAB CTR INC</t>
  </si>
  <si>
    <t>BEHAVIORAL HEALTH SERVICES NORTH, INC.</t>
  </si>
  <si>
    <t>HOSPITALITY HOUSE TC, INC.</t>
  </si>
  <si>
    <t>LIBERTY HOUSE FOUNDATION INC DAY</t>
  </si>
  <si>
    <t>GOUVERNEUR HOSPITAL INC.</t>
  </si>
  <si>
    <t>COMMUNITY WORK AND INDEPENDENCE, INC.</t>
  </si>
  <si>
    <t>HEALTH SERVICES OF NORTHERN NEW YORK, INC.</t>
  </si>
  <si>
    <t>L WOERNER INC</t>
  </si>
  <si>
    <t>NORTHERN LIGHTS HEALTH CARE PARTNERSHIP INC</t>
  </si>
  <si>
    <t>VISITING NURSE ASSOCIATION OF ALBANY, INC.</t>
  </si>
  <si>
    <t>ADIRONDACK MEDICAL PRACTICE LLC</t>
  </si>
  <si>
    <t>All Other:: Clinic:: Pharmacy</t>
  </si>
  <si>
    <t>PLANNED PARENTHOOD MOHAWK HUDSON, INC</t>
  </si>
  <si>
    <t>CLINTON COUNTY MENTAL HEALTH &amp; ADDICTION SERVICES</t>
  </si>
  <si>
    <t>UNITED CEREBRAL PALSY ASSOCIATION OF THE NORTH COUNTRY, INC.</t>
  </si>
  <si>
    <t>GLENS FALLS HOSPITAL INC</t>
  </si>
  <si>
    <t>MOUNTAIN VIEW PEDIATRICS PLLC</t>
  </si>
  <si>
    <t>PRIMARY CARE HEALTH PARTNERS - NEW YORK LLP</t>
  </si>
  <si>
    <t>Case Management / Health Home:: Home and Community Based Services</t>
  </si>
  <si>
    <t>CATHOLIC CHARITIES AIDS SERVICES</t>
  </si>
  <si>
    <t>IROP LLC</t>
  </si>
  <si>
    <t>HAUSRATH STEPHEN DR.</t>
  </si>
  <si>
    <t>BENARDOT EMILE DR.</t>
  </si>
  <si>
    <t>HIGH PEAKS HOSPICE AND PALLIATIVE CARE, INC.</t>
  </si>
  <si>
    <t>PLANNED PARENTHOOD OF THE NORTH COUNTRY NEW YORK, INC.</t>
  </si>
  <si>
    <t>ENS HEALTH CARE MANAGEMENT LLC</t>
  </si>
  <si>
    <t>WASHINGTON OPERATIONS ASSOCIATES LLC</t>
  </si>
  <si>
    <t>ADIRONDACK INTERNAL MEDICINE &amp; PEDIATRICS, PC</t>
  </si>
  <si>
    <t>ADIRONDACK PEDIATRICS, P.C.</t>
  </si>
  <si>
    <t>Northern Alliance on Mental Illness of Champlain Valley</t>
  </si>
  <si>
    <t>Canton Enriched Housing Program, Inc.</t>
  </si>
  <si>
    <t>MEDICAL ASSOCIATES OF SARANAC LAKE PC</t>
  </si>
  <si>
    <t>GLENS FALLS PEDIATRIC CONSULTANTS, PC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</si>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</sst>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44" fontId="0" fillId="0" borderId="1" xfId="1" applyFont="1" applyBorder="1"/>
    <xf numFmtId="9" fontId="0" fillId="0" borderId="1" xfId="2" applyFont="1" applyBorder="1"/>
    <xf numFmtId="44" fontId="3" fillId="0" borderId="1" xfId="1" applyFont="1" applyBorder="1"/>
    <xf numFmtId="9" fontId="3" fillId="0" borderId="1" xfId="2" applyFont="1" applyBorder="1"/>
    <xf numFmtId="0" fontId="0" fillId="3" borderId="1" xfId="0" applyFill="1" applyBorder="1" applyAlignment="1">
      <alignment horizontal="center" textRotation="90" wrapText="1"/>
    </xf>
    <xf numFmtId="0" fontId="0" fillId="3" borderId="1" xfId="0" applyFill="1" applyBorder="1"/>
    <xf numFmtId="44" fontId="0" fillId="3" borderId="1" xfId="0" applyNumberForma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0" xfId="0" applyFill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31" sqref="D31"/>
    </sheetView>
  </sheetViews>
  <sheetFormatPr defaultRowHeight="15" x14ac:dyDescent="0.25"/>
  <cols>
    <col min="1" max="1" width="50.28515625" bestFit="1" customWidth="1"/>
    <col min="2" max="2" width="1.28515625" customWidth="1"/>
    <col min="3" max="3" width="14.28515625" bestFit="1" customWidth="1"/>
    <col min="4" max="4" width="13.42578125" customWidth="1"/>
    <col min="5" max="5" width="14.28515625" bestFit="1" customWidth="1"/>
    <col min="6" max="6" width="1.28515625" customWidth="1"/>
    <col min="7" max="9" width="13.42578125" customWidth="1"/>
  </cols>
  <sheetData>
    <row r="1" spans="1:9" x14ac:dyDescent="0.25">
      <c r="A1" s="1" t="s">
        <v>0</v>
      </c>
    </row>
    <row r="3" spans="1:9" x14ac:dyDescent="0.25">
      <c r="A3" s="23" t="s">
        <v>1</v>
      </c>
      <c r="B3" s="8"/>
      <c r="C3" s="22" t="s">
        <v>2</v>
      </c>
      <c r="D3" s="22"/>
      <c r="E3" s="22"/>
      <c r="F3" s="22"/>
      <c r="G3" s="22"/>
      <c r="H3" s="22"/>
      <c r="I3" s="22"/>
    </row>
    <row r="4" spans="1:9" ht="60" x14ac:dyDescent="0.25">
      <c r="A4" s="23"/>
      <c r="B4" s="8"/>
      <c r="C4" s="18" t="s">
        <v>3</v>
      </c>
      <c r="D4" s="18" t="s">
        <v>4</v>
      </c>
      <c r="E4" s="18" t="s">
        <v>5</v>
      </c>
      <c r="F4" s="8"/>
      <c r="G4" s="18" t="s">
        <v>6</v>
      </c>
      <c r="H4" s="18" t="s">
        <v>7</v>
      </c>
      <c r="I4" s="18" t="s">
        <v>8</v>
      </c>
    </row>
    <row r="5" spans="1:9" x14ac:dyDescent="0.25">
      <c r="A5" s="2" t="s">
        <v>9</v>
      </c>
      <c r="B5" s="8"/>
      <c r="C5" s="4">
        <f>'Funds Flow - Partner Detail'!F15</f>
        <v>54936.95</v>
      </c>
      <c r="D5" s="4">
        <f>'Funds Flow - Partner Detail'!G15</f>
        <v>0</v>
      </c>
      <c r="E5" s="4">
        <f>C5+D5</f>
        <v>54936.95</v>
      </c>
      <c r="F5" s="8"/>
      <c r="G5" s="5">
        <f t="shared" ref="G5:G23" si="0">IF(C5&gt;0,C5/$C$24,0)</f>
        <v>2.1577220319770395E-2</v>
      </c>
      <c r="H5" s="5">
        <f t="shared" ref="H5:H23" si="1">IF(D5&gt;0,D5/$D$24,0)</f>
        <v>0</v>
      </c>
      <c r="I5" s="5">
        <f t="shared" ref="I5:I23" si="2">IF(E5&gt;0,E5/$E$24,0)</f>
        <v>2.1577220319770395E-2</v>
      </c>
    </row>
    <row r="6" spans="1:9" x14ac:dyDescent="0.25">
      <c r="A6" s="2" t="s">
        <v>10</v>
      </c>
      <c r="B6" s="8"/>
      <c r="C6" s="4">
        <f>'Funds Flow - Partner Detail'!F23</f>
        <v>0</v>
      </c>
      <c r="D6" s="4">
        <f>'Funds Flow - Partner Detail'!G23</f>
        <v>0</v>
      </c>
      <c r="E6" s="4">
        <f t="shared" ref="E6:E23" si="3">C6+D6</f>
        <v>0</v>
      </c>
      <c r="F6" s="8"/>
      <c r="G6" s="5">
        <f t="shared" si="0"/>
        <v>0</v>
      </c>
      <c r="H6" s="5">
        <f t="shared" si="1"/>
        <v>0</v>
      </c>
      <c r="I6" s="5">
        <f t="shared" si="2"/>
        <v>0</v>
      </c>
    </row>
    <row r="7" spans="1:9" x14ac:dyDescent="0.25">
      <c r="A7" s="2" t="s">
        <v>11</v>
      </c>
      <c r="B7" s="8"/>
      <c r="C7" s="4">
        <f>'Funds Flow - Partner Detail'!F34</f>
        <v>415475.12999999995</v>
      </c>
      <c r="D7" s="4">
        <f>'Funds Flow - Partner Detail'!G34</f>
        <v>0</v>
      </c>
      <c r="E7" s="4">
        <f t="shared" si="3"/>
        <v>415475.12999999995</v>
      </c>
      <c r="F7" s="8"/>
      <c r="G7" s="5">
        <f t="shared" si="0"/>
        <v>0.16318340238027859</v>
      </c>
      <c r="H7" s="5">
        <f t="shared" si="1"/>
        <v>0</v>
      </c>
      <c r="I7" s="5">
        <f t="shared" si="2"/>
        <v>0.16318340238027859</v>
      </c>
    </row>
    <row r="8" spans="1:9" x14ac:dyDescent="0.25">
      <c r="A8" s="2" t="s">
        <v>12</v>
      </c>
      <c r="B8" s="8"/>
      <c r="C8" s="4">
        <f>'Funds Flow - Partner Detail'!F42</f>
        <v>0</v>
      </c>
      <c r="D8" s="4">
        <f>'Funds Flow - Partner Detail'!G42</f>
        <v>0</v>
      </c>
      <c r="E8" s="4">
        <f t="shared" si="3"/>
        <v>0</v>
      </c>
      <c r="F8" s="8"/>
      <c r="G8" s="5">
        <f t="shared" si="0"/>
        <v>0</v>
      </c>
      <c r="H8" s="5">
        <f t="shared" si="1"/>
        <v>0</v>
      </c>
      <c r="I8" s="5">
        <f t="shared" si="2"/>
        <v>0</v>
      </c>
    </row>
    <row r="9" spans="1:9" x14ac:dyDescent="0.25">
      <c r="A9" s="2" t="s">
        <v>13</v>
      </c>
      <c r="B9" s="8"/>
      <c r="C9" s="4">
        <f>'Funds Flow - Partner Detail'!F50</f>
        <v>196618.78</v>
      </c>
      <c r="D9" s="4">
        <f>'Funds Flow - Partner Detail'!G50</f>
        <v>0</v>
      </c>
      <c r="E9" s="4">
        <f t="shared" si="3"/>
        <v>196618.78</v>
      </c>
      <c r="F9" s="8"/>
      <c r="G9" s="5">
        <f t="shared" si="0"/>
        <v>7.7224649986292748E-2</v>
      </c>
      <c r="H9" s="5">
        <f t="shared" si="1"/>
        <v>0</v>
      </c>
      <c r="I9" s="5">
        <f t="shared" si="2"/>
        <v>7.7224649986292748E-2</v>
      </c>
    </row>
    <row r="10" spans="1:9" x14ac:dyDescent="0.25">
      <c r="A10" s="2" t="s">
        <v>14</v>
      </c>
      <c r="B10" s="8"/>
      <c r="C10" s="4">
        <f>'Funds Flow - Partner Detail'!F59</f>
        <v>73391.179999999993</v>
      </c>
      <c r="D10" s="4">
        <f>'Funds Flow - Partner Detail'!G59</f>
        <v>0</v>
      </c>
      <c r="E10" s="4">
        <f t="shared" si="3"/>
        <v>73391.179999999993</v>
      </c>
      <c r="F10" s="8"/>
      <c r="G10" s="5">
        <f t="shared" si="0"/>
        <v>2.8825365448717607E-2</v>
      </c>
      <c r="H10" s="5">
        <f t="shared" si="1"/>
        <v>0</v>
      </c>
      <c r="I10" s="5">
        <f t="shared" si="2"/>
        <v>2.8825365448717607E-2</v>
      </c>
    </row>
    <row r="11" spans="1:9" x14ac:dyDescent="0.25">
      <c r="A11" s="2" t="s">
        <v>15</v>
      </c>
      <c r="B11" s="8"/>
      <c r="C11" s="4">
        <f>'Funds Flow - Partner Detail'!F67</f>
        <v>72805.850000000006</v>
      </c>
      <c r="D11" s="4">
        <f>'Funds Flow - Partner Detail'!G67</f>
        <v>0</v>
      </c>
      <c r="E11" s="4">
        <f t="shared" si="3"/>
        <v>72805.850000000006</v>
      </c>
      <c r="F11" s="8"/>
      <c r="G11" s="5">
        <f t="shared" si="0"/>
        <v>2.8595469279203811E-2</v>
      </c>
      <c r="H11" s="5">
        <f t="shared" si="1"/>
        <v>0</v>
      </c>
      <c r="I11" s="5">
        <f t="shared" si="2"/>
        <v>2.8595469279203811E-2</v>
      </c>
    </row>
    <row r="12" spans="1:9" x14ac:dyDescent="0.25">
      <c r="A12" s="2" t="s">
        <v>16</v>
      </c>
      <c r="B12" s="8"/>
      <c r="C12" s="4">
        <f>'Funds Flow - Partner Detail'!F75</f>
        <v>25375.119999999999</v>
      </c>
      <c r="D12" s="4">
        <f>'Funds Flow - Partner Detail'!G75</f>
        <v>0</v>
      </c>
      <c r="E12" s="4">
        <f t="shared" si="3"/>
        <v>25375.119999999999</v>
      </c>
      <c r="F12" s="8"/>
      <c r="G12" s="5">
        <f t="shared" si="0"/>
        <v>9.9664170450054507E-3</v>
      </c>
      <c r="H12" s="5">
        <f t="shared" si="1"/>
        <v>0</v>
      </c>
      <c r="I12" s="5">
        <f t="shared" si="2"/>
        <v>9.9664170450054507E-3</v>
      </c>
    </row>
    <row r="13" spans="1:9" x14ac:dyDescent="0.25">
      <c r="A13" s="2" t="s">
        <v>17</v>
      </c>
      <c r="B13" s="8"/>
      <c r="C13" s="4">
        <f>'Funds Flow - Partner Detail'!F83</f>
        <v>17392.95</v>
      </c>
      <c r="D13" s="4">
        <f>'Funds Flow - Partner Detail'!G83</f>
        <v>0</v>
      </c>
      <c r="E13" s="4">
        <f t="shared" si="3"/>
        <v>17392.95</v>
      </c>
      <c r="F13" s="8"/>
      <c r="G13" s="5">
        <f t="shared" si="0"/>
        <v>6.8313132447423925E-3</v>
      </c>
      <c r="H13" s="5">
        <f t="shared" si="1"/>
        <v>0</v>
      </c>
      <c r="I13" s="5">
        <f t="shared" si="2"/>
        <v>6.8313132447423925E-3</v>
      </c>
    </row>
    <row r="14" spans="1:9" x14ac:dyDescent="0.25">
      <c r="A14" s="2" t="s">
        <v>18</v>
      </c>
      <c r="B14" s="8"/>
      <c r="C14" s="4">
        <f>'Funds Flow - Partner Detail'!F107</f>
        <v>273204.08</v>
      </c>
      <c r="D14" s="4">
        <f>'Funds Flow - Partner Detail'!G107</f>
        <v>0</v>
      </c>
      <c r="E14" s="4">
        <f t="shared" si="3"/>
        <v>273204.08</v>
      </c>
      <c r="F14" s="8"/>
      <c r="G14" s="5">
        <f t="shared" si="0"/>
        <v>0.10730454869482521</v>
      </c>
      <c r="H14" s="5">
        <f t="shared" si="1"/>
        <v>0</v>
      </c>
      <c r="I14" s="5">
        <f t="shared" si="2"/>
        <v>0.10730454869482521</v>
      </c>
    </row>
    <row r="15" spans="1:9" x14ac:dyDescent="0.25">
      <c r="A15" s="2" t="s">
        <v>19</v>
      </c>
      <c r="B15" s="8"/>
      <c r="C15" s="4">
        <f>'Funds Flow - Partner Detail'!F117</f>
        <v>33711.54</v>
      </c>
      <c r="D15" s="4">
        <f>'Funds Flow - Partner Detail'!G117</f>
        <v>0</v>
      </c>
      <c r="E15" s="4">
        <f t="shared" si="3"/>
        <v>33711.54</v>
      </c>
      <c r="F15" s="8"/>
      <c r="G15" s="5">
        <f t="shared" si="0"/>
        <v>1.3240657260709825E-2</v>
      </c>
      <c r="H15" s="5">
        <f t="shared" si="1"/>
        <v>0</v>
      </c>
      <c r="I15" s="5">
        <f t="shared" si="2"/>
        <v>1.3240657260709825E-2</v>
      </c>
    </row>
    <row r="16" spans="1:9" x14ac:dyDescent="0.25">
      <c r="A16" s="2" t="s">
        <v>20</v>
      </c>
      <c r="B16" s="8"/>
      <c r="C16" s="4">
        <f>'Funds Flow - Partner Detail'!F125</f>
        <v>0</v>
      </c>
      <c r="D16" s="4">
        <f>'Funds Flow - Partner Detail'!G125</f>
        <v>0</v>
      </c>
      <c r="E16" s="4">
        <f t="shared" si="3"/>
        <v>0</v>
      </c>
      <c r="F16" s="8"/>
      <c r="G16" s="5">
        <f t="shared" si="0"/>
        <v>0</v>
      </c>
      <c r="H16" s="5">
        <f t="shared" si="1"/>
        <v>0</v>
      </c>
      <c r="I16" s="5">
        <f t="shared" si="2"/>
        <v>0</v>
      </c>
    </row>
    <row r="17" spans="1:9" x14ac:dyDescent="0.25">
      <c r="A17" s="2" t="s">
        <v>21</v>
      </c>
      <c r="B17" s="8"/>
      <c r="C17" s="4">
        <f>'Funds Flow - Partner Detail'!F133</f>
        <v>29395.32</v>
      </c>
      <c r="D17" s="4">
        <f>'Funds Flow - Partner Detail'!G133</f>
        <v>0</v>
      </c>
      <c r="E17" s="4">
        <f t="shared" si="3"/>
        <v>29395.32</v>
      </c>
      <c r="F17" s="8"/>
      <c r="G17" s="5">
        <f t="shared" si="0"/>
        <v>1.15454042499657E-2</v>
      </c>
      <c r="H17" s="5">
        <f t="shared" si="1"/>
        <v>0</v>
      </c>
      <c r="I17" s="5">
        <f t="shared" si="2"/>
        <v>1.15454042499657E-2</v>
      </c>
    </row>
    <row r="18" spans="1:9" x14ac:dyDescent="0.25">
      <c r="A18" s="2" t="s">
        <v>22</v>
      </c>
      <c r="B18" s="8"/>
      <c r="C18" s="4">
        <f>'Funds Flow - Partner Detail'!F143</f>
        <v>27821.62</v>
      </c>
      <c r="D18" s="4">
        <f>'Funds Flow - Partner Detail'!G143</f>
        <v>0</v>
      </c>
      <c r="E18" s="4">
        <f t="shared" si="3"/>
        <v>27821.62</v>
      </c>
      <c r="F18" s="8"/>
      <c r="G18" s="5">
        <f t="shared" si="0"/>
        <v>1.0927312571828805E-2</v>
      </c>
      <c r="H18" s="5">
        <f t="shared" si="1"/>
        <v>0</v>
      </c>
      <c r="I18" s="5">
        <f t="shared" si="2"/>
        <v>1.0927312571828805E-2</v>
      </c>
    </row>
    <row r="19" spans="1:9" x14ac:dyDescent="0.25">
      <c r="A19" s="2" t="s">
        <v>23</v>
      </c>
      <c r="B19" s="8"/>
      <c r="C19" s="4">
        <v>1317805.9099999999</v>
      </c>
      <c r="D19" s="4">
        <v>0</v>
      </c>
      <c r="E19" s="4">
        <f t="shared" si="3"/>
        <v>1317805.9099999999</v>
      </c>
      <c r="F19" s="8"/>
      <c r="G19" s="5">
        <f t="shared" si="0"/>
        <v>0.51758585903959942</v>
      </c>
      <c r="H19" s="5">
        <f t="shared" si="1"/>
        <v>0</v>
      </c>
      <c r="I19" s="5">
        <f t="shared" si="2"/>
        <v>0.51758585903959942</v>
      </c>
    </row>
    <row r="20" spans="1:9" x14ac:dyDescent="0.25">
      <c r="A20" s="2" t="s">
        <v>24</v>
      </c>
      <c r="B20" s="8"/>
      <c r="C20" s="4">
        <f>'Funds Flow - Partner Detail'!F151</f>
        <v>6736.25</v>
      </c>
      <c r="D20" s="4">
        <f>'Funds Flow - Partner Detail'!G151</f>
        <v>0</v>
      </c>
      <c r="E20" s="4">
        <f t="shared" ref="E20" si="4">C20+D20</f>
        <v>6736.25</v>
      </c>
      <c r="F20" s="8"/>
      <c r="G20" s="5">
        <f t="shared" si="0"/>
        <v>2.6457520917898309E-3</v>
      </c>
      <c r="H20" s="5">
        <f t="shared" si="1"/>
        <v>0</v>
      </c>
      <c r="I20" s="5">
        <f t="shared" si="2"/>
        <v>2.6457520917898309E-3</v>
      </c>
    </row>
    <row r="21" spans="1:9" x14ac:dyDescent="0.25">
      <c r="A21" s="2" t="s">
        <v>25</v>
      </c>
      <c r="B21" s="8"/>
      <c r="C21" s="4">
        <f>'Funds Flow - Partner Detail'!F159</f>
        <v>1391.75</v>
      </c>
      <c r="D21" s="4">
        <f>'Funds Flow - Partner Detail'!G159</f>
        <v>0</v>
      </c>
      <c r="E21" s="4">
        <f t="shared" si="3"/>
        <v>1391.75</v>
      </c>
      <c r="F21" s="8"/>
      <c r="G21" s="5">
        <f t="shared" si="0"/>
        <v>5.4662838727014245E-4</v>
      </c>
      <c r="H21" s="5">
        <f t="shared" si="1"/>
        <v>0</v>
      </c>
      <c r="I21" s="5">
        <f t="shared" si="2"/>
        <v>5.4662838727014245E-4</v>
      </c>
    </row>
    <row r="22" spans="1:9" x14ac:dyDescent="0.25">
      <c r="A22" s="2" t="s">
        <v>26</v>
      </c>
      <c r="B22" s="8"/>
      <c r="C22" s="4">
        <f>'Funds Flow - Partner Detail'!F167</f>
        <v>0</v>
      </c>
      <c r="D22" s="4">
        <f>'Funds Flow - Partner Detail'!G167</f>
        <v>0</v>
      </c>
      <c r="E22" s="4">
        <f t="shared" si="3"/>
        <v>0</v>
      </c>
      <c r="F22" s="8"/>
      <c r="G22" s="5">
        <f t="shared" si="0"/>
        <v>0</v>
      </c>
      <c r="H22" s="5">
        <f t="shared" si="1"/>
        <v>0</v>
      </c>
      <c r="I22" s="5">
        <f t="shared" si="2"/>
        <v>0</v>
      </c>
    </row>
    <row r="23" spans="1:9" x14ac:dyDescent="0.25">
      <c r="A23" s="2" t="s">
        <v>27</v>
      </c>
      <c r="B23" s="8"/>
      <c r="C23" s="4">
        <f>'Funds Flow - Partner Detail'!F175</f>
        <v>0</v>
      </c>
      <c r="D23" s="4">
        <f>'Funds Flow - Partner Detail'!G175</f>
        <v>0</v>
      </c>
      <c r="E23" s="4">
        <f t="shared" si="3"/>
        <v>0</v>
      </c>
      <c r="F23" s="8"/>
      <c r="G23" s="5">
        <f t="shared" si="0"/>
        <v>0</v>
      </c>
      <c r="H23" s="5">
        <f t="shared" si="1"/>
        <v>0</v>
      </c>
      <c r="I23" s="5">
        <f t="shared" si="2"/>
        <v>0</v>
      </c>
    </row>
    <row r="24" spans="1:9" x14ac:dyDescent="0.25">
      <c r="A24" s="3" t="s">
        <v>28</v>
      </c>
      <c r="B24" s="8"/>
      <c r="C24" s="6">
        <f>SUM(C5:C23)</f>
        <v>2546062.4300000002</v>
      </c>
      <c r="D24" s="6">
        <f t="shared" ref="D24:E24" si="5">SUM(D5:D23)</f>
        <v>0</v>
      </c>
      <c r="E24" s="6">
        <f t="shared" si="5"/>
        <v>2546062.4300000002</v>
      </c>
      <c r="F24" s="8"/>
      <c r="G24" s="7">
        <f>SUM(G5:G23)</f>
        <v>1</v>
      </c>
      <c r="H24" s="7">
        <f t="shared" ref="H24:I24" si="6">SUM(H5:H23)</f>
        <v>0</v>
      </c>
      <c r="I24" s="7">
        <f t="shared" si="6"/>
        <v>1</v>
      </c>
    </row>
  </sheetData>
  <mergeCells count="2">
    <mergeCell ref="C3:I3"/>
    <mergeCell ref="A3:A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pane xSplit="1" ySplit="4" topLeftCell="B144" activePane="bottomRight" state="frozen"/>
      <selection pane="topRight" activeCell="B1" sqref="B1"/>
      <selection pane="bottomLeft" activeCell="A5" sqref="A5"/>
      <selection pane="bottomRight" activeCell="B168" sqref="B168"/>
    </sheetView>
  </sheetViews>
  <sheetFormatPr defaultRowHeight="15" x14ac:dyDescent="0.25"/>
  <cols>
    <col min="1" max="1" width="32" bestFit="1" customWidth="1"/>
    <col min="2" max="2" width="45" bestFit="1" customWidth="1"/>
    <col min="3" max="3" width="13.42578125" customWidth="1"/>
    <col min="4" max="4" width="37.7109375" bestFit="1" customWidth="1"/>
    <col min="5" max="5" width="1.28515625" customWidth="1"/>
    <col min="6" max="6" width="14.28515625" bestFit="1" customWidth="1"/>
    <col min="7" max="7" width="13.42578125" customWidth="1"/>
    <col min="8" max="8" width="14.28515625" bestFit="1" customWidth="1"/>
  </cols>
  <sheetData>
    <row r="1" spans="1:8" x14ac:dyDescent="0.25">
      <c r="A1" s="1" t="s">
        <v>29</v>
      </c>
    </row>
    <row r="3" spans="1:8" x14ac:dyDescent="0.25">
      <c r="A3" s="2"/>
      <c r="B3" s="25"/>
      <c r="C3" s="25"/>
      <c r="D3" s="26"/>
      <c r="E3" s="2"/>
      <c r="F3" s="27" t="s">
        <v>30</v>
      </c>
      <c r="G3" s="25"/>
      <c r="H3" s="26"/>
    </row>
    <row r="4" spans="1:8" ht="45" x14ac:dyDescent="0.25">
      <c r="A4" s="18"/>
      <c r="B4" s="18" t="s">
        <v>33</v>
      </c>
      <c r="C4" s="18" t="s">
        <v>34</v>
      </c>
      <c r="D4" s="18" t="s">
        <v>35</v>
      </c>
      <c r="E4" s="2"/>
      <c r="F4" s="18" t="s">
        <v>3</v>
      </c>
      <c r="G4" s="18" t="s">
        <v>4</v>
      </c>
      <c r="H4" s="18" t="s">
        <v>5</v>
      </c>
    </row>
    <row r="5" spans="1:8" x14ac:dyDescent="0.25">
      <c r="A5" s="24" t="s">
        <v>9</v>
      </c>
      <c r="B5" s="2" t="s">
        <v>174</v>
      </c>
      <c r="C5" s="2" t="s">
        <v>96</v>
      </c>
      <c r="D5" s="2" t="s">
        <v>91</v>
      </c>
      <c r="E5" s="2"/>
      <c r="F5" s="2">
        <v>3380.1</v>
      </c>
      <c r="G5" s="2"/>
      <c r="H5" s="4">
        <f>F5+G5</f>
        <v>3380.1</v>
      </c>
    </row>
    <row r="6" spans="1:8" x14ac:dyDescent="0.25">
      <c r="A6" s="24"/>
      <c r="B6" s="2" t="s">
        <v>173</v>
      </c>
      <c r="C6" s="2" t="s">
        <v>96</v>
      </c>
      <c r="D6" s="2" t="s">
        <v>91</v>
      </c>
      <c r="E6" s="2"/>
      <c r="F6" s="2">
        <v>3135</v>
      </c>
      <c r="G6" s="2"/>
      <c r="H6" s="4">
        <f t="shared" ref="H6:H13" si="0">F6+G6</f>
        <v>3135</v>
      </c>
    </row>
    <row r="7" spans="1:8" x14ac:dyDescent="0.25">
      <c r="A7" s="24"/>
      <c r="B7" s="2" t="s">
        <v>179</v>
      </c>
      <c r="C7" s="2" t="s">
        <v>98</v>
      </c>
      <c r="D7" s="2" t="s">
        <v>97</v>
      </c>
      <c r="E7" s="2"/>
      <c r="F7" s="2">
        <v>1445</v>
      </c>
      <c r="G7" s="2"/>
      <c r="H7" s="4">
        <f t="shared" si="0"/>
        <v>1445</v>
      </c>
    </row>
    <row r="8" spans="1:8" x14ac:dyDescent="0.25">
      <c r="A8" s="24"/>
      <c r="B8" s="2" t="s">
        <v>167</v>
      </c>
      <c r="C8" s="2" t="s">
        <v>96</v>
      </c>
      <c r="D8" s="2" t="s">
        <v>91</v>
      </c>
      <c r="E8" s="2"/>
      <c r="F8" s="2">
        <v>627.29999999999995</v>
      </c>
      <c r="G8" s="2"/>
      <c r="H8" s="4">
        <f t="shared" si="0"/>
        <v>627.29999999999995</v>
      </c>
    </row>
    <row r="9" spans="1:8" x14ac:dyDescent="0.25">
      <c r="A9" s="24"/>
      <c r="B9" s="2" t="s">
        <v>178</v>
      </c>
      <c r="C9" s="2" t="s">
        <v>96</v>
      </c>
      <c r="D9" s="2" t="s">
        <v>97</v>
      </c>
      <c r="E9" s="2"/>
      <c r="F9" s="2">
        <v>5136.95</v>
      </c>
      <c r="G9" s="2"/>
      <c r="H9" s="4">
        <f t="shared" si="0"/>
        <v>5136.95</v>
      </c>
    </row>
    <row r="10" spans="1:8" x14ac:dyDescent="0.25">
      <c r="A10" s="24"/>
      <c r="B10" s="2" t="s">
        <v>185</v>
      </c>
      <c r="C10" s="2" t="s">
        <v>96</v>
      </c>
      <c r="D10" s="2" t="s">
        <v>91</v>
      </c>
      <c r="E10" s="2"/>
      <c r="F10" s="2">
        <v>5367.75</v>
      </c>
      <c r="G10" s="2"/>
      <c r="H10" s="4">
        <f t="shared" ref="H10:H12" si="1">F10+G10</f>
        <v>5367.75</v>
      </c>
    </row>
    <row r="11" spans="1:8" x14ac:dyDescent="0.25">
      <c r="A11" s="24"/>
      <c r="B11" s="2" t="s">
        <v>188</v>
      </c>
      <c r="C11" s="2" t="s">
        <v>96</v>
      </c>
      <c r="D11" s="2" t="s">
        <v>91</v>
      </c>
      <c r="E11" s="2"/>
      <c r="F11" s="2">
        <v>96.9</v>
      </c>
      <c r="G11" s="2"/>
      <c r="H11" s="4">
        <f t="shared" si="1"/>
        <v>96.9</v>
      </c>
    </row>
    <row r="12" spans="1:8" x14ac:dyDescent="0.25">
      <c r="A12" s="24"/>
      <c r="B12" s="2" t="s">
        <v>189</v>
      </c>
      <c r="C12" s="2" t="s">
        <v>96</v>
      </c>
      <c r="D12" s="2" t="s">
        <v>91</v>
      </c>
      <c r="E12" s="2"/>
      <c r="F12" s="2">
        <v>5219.8500000000004</v>
      </c>
      <c r="G12" s="2"/>
      <c r="H12" s="4">
        <f t="shared" si="1"/>
        <v>5219.8500000000004</v>
      </c>
    </row>
    <row r="13" spans="1:8" x14ac:dyDescent="0.25">
      <c r="A13" s="24"/>
      <c r="B13" s="2" t="s">
        <v>184</v>
      </c>
      <c r="C13" s="2" t="s">
        <v>96</v>
      </c>
      <c r="D13" s="2" t="s">
        <v>91</v>
      </c>
      <c r="E13" s="2"/>
      <c r="F13" s="2">
        <v>30528.1</v>
      </c>
      <c r="G13" s="2"/>
      <c r="H13" s="4">
        <f t="shared" si="0"/>
        <v>30528.1</v>
      </c>
    </row>
    <row r="14" spans="1:8" x14ac:dyDescent="0.25">
      <c r="A14" s="24"/>
      <c r="B14" s="25"/>
      <c r="C14" s="25"/>
      <c r="D14" s="25"/>
      <c r="E14" s="25"/>
      <c r="F14" s="25"/>
      <c r="G14" s="25"/>
      <c r="H14" s="25"/>
    </row>
    <row r="15" spans="1:8" x14ac:dyDescent="0.25">
      <c r="A15" s="8"/>
      <c r="B15" s="9"/>
      <c r="C15" s="9"/>
      <c r="D15" s="9"/>
      <c r="E15" s="9"/>
      <c r="F15" s="10">
        <f t="shared" ref="F15:G15" si="2">SUM(F5:F13)</f>
        <v>54936.95</v>
      </c>
      <c r="G15" s="10">
        <f t="shared" si="2"/>
        <v>0</v>
      </c>
      <c r="H15" s="10">
        <f>SUM(H5:H13)</f>
        <v>54936.95</v>
      </c>
    </row>
    <row r="16" spans="1:8" ht="14.25" customHeight="1" x14ac:dyDescent="0.25">
      <c r="A16" s="24" t="s">
        <v>10</v>
      </c>
      <c r="B16" s="2" t="s">
        <v>190</v>
      </c>
      <c r="C16" s="2" t="s">
        <v>190</v>
      </c>
      <c r="D16" s="2" t="s">
        <v>190</v>
      </c>
      <c r="E16" s="2"/>
      <c r="F16" s="2"/>
      <c r="G16" s="2"/>
      <c r="H16" s="4">
        <f>F16+G16</f>
        <v>0</v>
      </c>
    </row>
    <row r="17" spans="1:10" x14ac:dyDescent="0.25">
      <c r="A17" s="24"/>
      <c r="B17" s="2" t="s">
        <v>190</v>
      </c>
      <c r="C17" s="2" t="s">
        <v>190</v>
      </c>
      <c r="D17" s="2" t="s">
        <v>190</v>
      </c>
      <c r="E17" s="2"/>
      <c r="F17" s="2"/>
      <c r="G17" s="2"/>
      <c r="H17" s="4">
        <f t="shared" ref="H17:H21" si="3">F17+G17</f>
        <v>0</v>
      </c>
    </row>
    <row r="18" spans="1:10" x14ac:dyDescent="0.25">
      <c r="A18" s="24"/>
      <c r="B18" s="2" t="s">
        <v>190</v>
      </c>
      <c r="C18" s="2" t="s">
        <v>190</v>
      </c>
      <c r="D18" s="2" t="s">
        <v>190</v>
      </c>
      <c r="E18" s="2"/>
      <c r="F18" s="2"/>
      <c r="G18" s="2"/>
      <c r="H18" s="4">
        <f t="shared" si="3"/>
        <v>0</v>
      </c>
    </row>
    <row r="19" spans="1:10" x14ac:dyDescent="0.25">
      <c r="A19" s="24"/>
      <c r="B19" s="2" t="s">
        <v>190</v>
      </c>
      <c r="C19" s="2" t="s">
        <v>190</v>
      </c>
      <c r="D19" s="2" t="s">
        <v>190</v>
      </c>
      <c r="E19" s="2"/>
      <c r="F19" s="2"/>
      <c r="G19" s="2"/>
      <c r="H19" s="4">
        <f t="shared" si="3"/>
        <v>0</v>
      </c>
    </row>
    <row r="20" spans="1:10" x14ac:dyDescent="0.25">
      <c r="A20" s="24"/>
      <c r="B20" s="2" t="s">
        <v>190</v>
      </c>
      <c r="C20" s="2" t="s">
        <v>190</v>
      </c>
      <c r="D20" s="2" t="s">
        <v>190</v>
      </c>
      <c r="E20" s="2"/>
      <c r="F20" s="2"/>
      <c r="G20" s="2"/>
      <c r="H20" s="4">
        <f t="shared" si="3"/>
        <v>0</v>
      </c>
    </row>
    <row r="21" spans="1:10" x14ac:dyDescent="0.25">
      <c r="A21" s="24"/>
      <c r="B21" s="2" t="s">
        <v>190</v>
      </c>
      <c r="C21" s="2" t="s">
        <v>190</v>
      </c>
      <c r="D21" s="2" t="s">
        <v>190</v>
      </c>
      <c r="E21" s="2"/>
      <c r="F21" s="2"/>
      <c r="G21" s="2"/>
      <c r="H21" s="4">
        <f t="shared" si="3"/>
        <v>0</v>
      </c>
    </row>
    <row r="22" spans="1:10" x14ac:dyDescent="0.25">
      <c r="A22" s="24"/>
      <c r="B22" s="25"/>
      <c r="C22" s="25"/>
      <c r="D22" s="25"/>
      <c r="E22" s="25"/>
      <c r="F22" s="25"/>
      <c r="G22" s="25"/>
      <c r="H22" s="25"/>
    </row>
    <row r="23" spans="1:10" x14ac:dyDescent="0.25">
      <c r="A23" s="8"/>
      <c r="B23" s="9"/>
      <c r="C23" s="9"/>
      <c r="D23" s="9"/>
      <c r="E23" s="9"/>
      <c r="F23" s="10">
        <f t="shared" ref="F23:G23" si="4">SUM(F16:F21)</f>
        <v>0</v>
      </c>
      <c r="G23" s="10">
        <f t="shared" si="4"/>
        <v>0</v>
      </c>
      <c r="H23" s="10">
        <f>SUM(H16:H21)</f>
        <v>0</v>
      </c>
    </row>
    <row r="24" spans="1:10" ht="14.25" customHeight="1" x14ac:dyDescent="0.25">
      <c r="A24" s="24" t="s">
        <v>11</v>
      </c>
      <c r="B24" s="2" t="s">
        <v>172</v>
      </c>
      <c r="C24" s="2" t="s">
        <v>98</v>
      </c>
      <c r="D24" s="2" t="s">
        <v>100</v>
      </c>
      <c r="E24" s="2"/>
      <c r="F24" s="2">
        <v>21294.959999999999</v>
      </c>
      <c r="G24" s="2"/>
      <c r="H24" s="4">
        <f>F24+G24</f>
        <v>21294.959999999999</v>
      </c>
    </row>
    <row r="25" spans="1:10" x14ac:dyDescent="0.25">
      <c r="A25" s="24"/>
      <c r="B25" s="2" t="s">
        <v>142</v>
      </c>
      <c r="C25" s="2" t="s">
        <v>98</v>
      </c>
      <c r="D25" s="2" t="s">
        <v>143</v>
      </c>
      <c r="E25" s="2"/>
      <c r="F25" s="2">
        <v>41924.78</v>
      </c>
      <c r="G25" s="2"/>
      <c r="H25" s="4">
        <f t="shared" ref="H25:H32" si="5">F25+G25</f>
        <v>41924.78</v>
      </c>
    </row>
    <row r="26" spans="1:10" x14ac:dyDescent="0.25">
      <c r="A26" s="24"/>
      <c r="B26" s="2" t="s">
        <v>127</v>
      </c>
      <c r="C26" s="2" t="s">
        <v>98</v>
      </c>
      <c r="D26" s="2" t="s">
        <v>139</v>
      </c>
      <c r="E26" s="2"/>
      <c r="F26" s="2">
        <v>65982.38</v>
      </c>
      <c r="G26" s="2"/>
      <c r="H26" s="4">
        <f t="shared" si="5"/>
        <v>65982.38</v>
      </c>
    </row>
    <row r="27" spans="1:10" x14ac:dyDescent="0.25">
      <c r="A27" s="24"/>
      <c r="B27" s="2" t="s">
        <v>107</v>
      </c>
      <c r="C27" s="2" t="s">
        <v>98</v>
      </c>
      <c r="D27" s="2" t="s">
        <v>130</v>
      </c>
      <c r="E27" s="2"/>
      <c r="F27" s="2">
        <v>136154.87</v>
      </c>
      <c r="G27" s="2"/>
      <c r="H27" s="4">
        <f t="shared" si="5"/>
        <v>136154.87</v>
      </c>
    </row>
    <row r="28" spans="1:10" x14ac:dyDescent="0.25">
      <c r="A28" s="24"/>
      <c r="B28" s="2" t="s">
        <v>140</v>
      </c>
      <c r="C28" s="2" t="s">
        <v>98</v>
      </c>
      <c r="D28" s="2" t="s">
        <v>130</v>
      </c>
      <c r="E28" s="2"/>
      <c r="F28" s="2"/>
      <c r="G28" s="2"/>
      <c r="H28" s="4">
        <f t="shared" ref="H28:H29" si="6">F28+G28</f>
        <v>0</v>
      </c>
    </row>
    <row r="29" spans="1:10" x14ac:dyDescent="0.25">
      <c r="A29" s="24"/>
      <c r="B29" s="2" t="s">
        <v>155</v>
      </c>
      <c r="C29" s="2" t="s">
        <v>98</v>
      </c>
      <c r="D29" s="2" t="s">
        <v>156</v>
      </c>
      <c r="E29" s="2"/>
      <c r="F29" s="2">
        <v>19121.849999999999</v>
      </c>
      <c r="G29" s="2"/>
      <c r="H29" s="4">
        <f t="shared" si="6"/>
        <v>19121.849999999999</v>
      </c>
    </row>
    <row r="30" spans="1:10" x14ac:dyDescent="0.25">
      <c r="A30" s="24"/>
      <c r="B30" s="2" t="s">
        <v>112</v>
      </c>
      <c r="C30" s="2" t="s">
        <v>98</v>
      </c>
      <c r="D30" s="2" t="s">
        <v>141</v>
      </c>
      <c r="E30" s="2"/>
      <c r="F30" s="2">
        <v>92083.6</v>
      </c>
      <c r="G30" s="2"/>
      <c r="H30" s="4">
        <f t="shared" si="5"/>
        <v>92083.6</v>
      </c>
    </row>
    <row r="31" spans="1:10" x14ac:dyDescent="0.25">
      <c r="A31" s="24"/>
      <c r="B31" s="2" t="s">
        <v>161</v>
      </c>
      <c r="C31" s="2" t="s">
        <v>98</v>
      </c>
      <c r="D31" s="2" t="s">
        <v>130</v>
      </c>
      <c r="E31" s="2"/>
      <c r="F31" s="2">
        <v>86.7</v>
      </c>
      <c r="G31" s="2"/>
      <c r="H31" s="4">
        <f t="shared" si="5"/>
        <v>86.7</v>
      </c>
      <c r="J31" s="20"/>
    </row>
    <row r="32" spans="1:10" x14ac:dyDescent="0.25">
      <c r="A32" s="24"/>
      <c r="B32" s="2" t="s">
        <v>131</v>
      </c>
      <c r="C32" s="2" t="s">
        <v>98</v>
      </c>
      <c r="D32" s="2" t="s">
        <v>130</v>
      </c>
      <c r="E32" s="2"/>
      <c r="F32" s="2">
        <v>38825.99</v>
      </c>
      <c r="G32" s="2"/>
      <c r="H32" s="4">
        <f t="shared" si="5"/>
        <v>38825.99</v>
      </c>
    </row>
    <row r="33" spans="1:8" x14ac:dyDescent="0.25">
      <c r="A33" s="24"/>
      <c r="B33" s="25"/>
      <c r="C33" s="25"/>
      <c r="D33" s="25"/>
      <c r="E33" s="25"/>
      <c r="F33" s="25"/>
      <c r="G33" s="25"/>
      <c r="H33" s="25"/>
    </row>
    <row r="34" spans="1:8" x14ac:dyDescent="0.25">
      <c r="A34" s="8"/>
      <c r="B34" s="9"/>
      <c r="C34" s="9"/>
      <c r="D34" s="9"/>
      <c r="E34" s="9"/>
      <c r="F34" s="10">
        <f>SUM(F24:F32)</f>
        <v>415475.12999999995</v>
      </c>
      <c r="G34" s="10">
        <f t="shared" ref="G34" si="7">SUM(G24:G32)</f>
        <v>0</v>
      </c>
      <c r="H34" s="10">
        <f>SUM(H24:H32)</f>
        <v>415475.12999999995</v>
      </c>
    </row>
    <row r="35" spans="1:8" ht="14.25" customHeight="1" x14ac:dyDescent="0.25">
      <c r="A35" s="24" t="s">
        <v>12</v>
      </c>
      <c r="B35" s="2" t="s">
        <v>190</v>
      </c>
      <c r="C35" s="2" t="s">
        <v>190</v>
      </c>
      <c r="D35" s="2" t="s">
        <v>190</v>
      </c>
      <c r="E35" s="2"/>
      <c r="F35" s="2"/>
      <c r="G35" s="2"/>
      <c r="H35" s="4">
        <f>F35+G35</f>
        <v>0</v>
      </c>
    </row>
    <row r="36" spans="1:8" x14ac:dyDescent="0.25">
      <c r="A36" s="24"/>
      <c r="B36" s="2" t="s">
        <v>190</v>
      </c>
      <c r="C36" s="2" t="s">
        <v>190</v>
      </c>
      <c r="D36" s="2" t="s">
        <v>190</v>
      </c>
      <c r="E36" s="2"/>
      <c r="F36" s="2"/>
      <c r="G36" s="2"/>
      <c r="H36" s="4">
        <f t="shared" ref="H36:H40" si="8">F36+G36</f>
        <v>0</v>
      </c>
    </row>
    <row r="37" spans="1:8" x14ac:dyDescent="0.25">
      <c r="A37" s="24"/>
      <c r="B37" s="2" t="s">
        <v>190</v>
      </c>
      <c r="C37" s="2" t="s">
        <v>190</v>
      </c>
      <c r="D37" s="2" t="s">
        <v>190</v>
      </c>
      <c r="E37" s="2"/>
      <c r="F37" s="2"/>
      <c r="G37" s="2"/>
      <c r="H37" s="4">
        <f t="shared" si="8"/>
        <v>0</v>
      </c>
    </row>
    <row r="38" spans="1:8" x14ac:dyDescent="0.25">
      <c r="A38" s="24"/>
      <c r="B38" s="2" t="s">
        <v>190</v>
      </c>
      <c r="C38" s="2" t="s">
        <v>190</v>
      </c>
      <c r="D38" s="2" t="s">
        <v>190</v>
      </c>
      <c r="E38" s="2"/>
      <c r="F38" s="2"/>
      <c r="G38" s="2"/>
      <c r="H38" s="4">
        <f t="shared" si="8"/>
        <v>0</v>
      </c>
    </row>
    <row r="39" spans="1:8" x14ac:dyDescent="0.25">
      <c r="A39" s="24"/>
      <c r="B39" s="2" t="s">
        <v>190</v>
      </c>
      <c r="C39" s="2" t="s">
        <v>190</v>
      </c>
      <c r="D39" s="2" t="s">
        <v>190</v>
      </c>
      <c r="E39" s="2"/>
      <c r="F39" s="2"/>
      <c r="G39" s="2"/>
      <c r="H39" s="4">
        <f t="shared" si="8"/>
        <v>0</v>
      </c>
    </row>
    <row r="40" spans="1:8" x14ac:dyDescent="0.25">
      <c r="A40" s="24"/>
      <c r="B40" s="2" t="s">
        <v>190</v>
      </c>
      <c r="C40" s="2" t="s">
        <v>190</v>
      </c>
      <c r="D40" s="2" t="s">
        <v>190</v>
      </c>
      <c r="E40" s="2"/>
      <c r="F40" s="2"/>
      <c r="G40" s="2"/>
      <c r="H40" s="4">
        <f t="shared" si="8"/>
        <v>0</v>
      </c>
    </row>
    <row r="41" spans="1:8" x14ac:dyDescent="0.25">
      <c r="A41" s="24"/>
      <c r="B41" s="25"/>
      <c r="C41" s="25"/>
      <c r="D41" s="25"/>
      <c r="E41" s="25"/>
      <c r="F41" s="25"/>
      <c r="G41" s="25"/>
      <c r="H41" s="25"/>
    </row>
    <row r="42" spans="1:8" x14ac:dyDescent="0.25">
      <c r="A42" s="8"/>
      <c r="B42" s="9"/>
      <c r="C42" s="9"/>
      <c r="D42" s="9"/>
      <c r="E42" s="9"/>
      <c r="F42" s="10">
        <f t="shared" ref="F42:G42" si="9">SUM(F35:F40)</f>
        <v>0</v>
      </c>
      <c r="G42" s="10">
        <f t="shared" si="9"/>
        <v>0</v>
      </c>
      <c r="H42" s="10">
        <f>SUM(H35:H40)</f>
        <v>0</v>
      </c>
    </row>
    <row r="43" spans="1:8" x14ac:dyDescent="0.25">
      <c r="A43" s="24" t="s">
        <v>13</v>
      </c>
      <c r="B43" s="2" t="s">
        <v>125</v>
      </c>
      <c r="C43" s="2" t="s">
        <v>98</v>
      </c>
      <c r="D43" s="2" t="s">
        <v>108</v>
      </c>
      <c r="E43" s="2"/>
      <c r="F43" s="2">
        <v>117594.7</v>
      </c>
      <c r="G43" s="2"/>
      <c r="H43" s="4">
        <f>F43+G43</f>
        <v>117594.7</v>
      </c>
    </row>
    <row r="44" spans="1:8" x14ac:dyDescent="0.25">
      <c r="A44" s="24"/>
      <c r="B44" s="2" t="s">
        <v>169</v>
      </c>
      <c r="C44" s="2" t="s">
        <v>98</v>
      </c>
      <c r="D44" s="2" t="s">
        <v>168</v>
      </c>
      <c r="E44" s="2"/>
      <c r="F44" s="2">
        <v>59356.38</v>
      </c>
      <c r="G44" s="2"/>
      <c r="H44" s="4">
        <f t="shared" ref="H44:H48" si="10">F44+G44</f>
        <v>59356.38</v>
      </c>
    </row>
    <row r="45" spans="1:8" x14ac:dyDescent="0.25">
      <c r="A45" s="24"/>
      <c r="B45" s="2" t="s">
        <v>181</v>
      </c>
      <c r="C45" s="2" t="s">
        <v>98</v>
      </c>
      <c r="D45" s="2" t="s">
        <v>108</v>
      </c>
      <c r="E45" s="2"/>
      <c r="F45" s="2">
        <v>13069.25</v>
      </c>
      <c r="G45" s="2"/>
      <c r="H45" s="4">
        <f t="shared" si="10"/>
        <v>13069.25</v>
      </c>
    </row>
    <row r="46" spans="1:8" x14ac:dyDescent="0.25">
      <c r="A46" s="24"/>
      <c r="B46" s="2" t="s">
        <v>153</v>
      </c>
      <c r="C46" s="2" t="s">
        <v>98</v>
      </c>
      <c r="D46" s="2" t="s">
        <v>108</v>
      </c>
      <c r="E46" s="2"/>
      <c r="F46" s="2">
        <v>5530</v>
      </c>
      <c r="G46" s="2"/>
      <c r="H46" s="4">
        <f t="shared" si="10"/>
        <v>5530</v>
      </c>
    </row>
    <row r="47" spans="1:8" x14ac:dyDescent="0.25">
      <c r="A47" s="24"/>
      <c r="B47" s="2" t="s">
        <v>171</v>
      </c>
      <c r="C47" s="2" t="s">
        <v>98</v>
      </c>
      <c r="D47" s="2" t="s">
        <v>108</v>
      </c>
      <c r="E47" s="2"/>
      <c r="F47" s="2">
        <v>1068.45</v>
      </c>
      <c r="G47" s="2"/>
      <c r="H47" s="4">
        <f t="shared" si="10"/>
        <v>1068.45</v>
      </c>
    </row>
    <row r="48" spans="1:8" x14ac:dyDescent="0.25">
      <c r="A48" s="24"/>
      <c r="B48" s="2" t="s">
        <v>190</v>
      </c>
      <c r="C48" s="2" t="s">
        <v>190</v>
      </c>
      <c r="D48" s="2" t="s">
        <v>190</v>
      </c>
      <c r="E48" s="2"/>
      <c r="F48" s="2"/>
      <c r="G48" s="2"/>
      <c r="H48" s="4">
        <f t="shared" si="10"/>
        <v>0</v>
      </c>
    </row>
    <row r="49" spans="1:10" x14ac:dyDescent="0.25">
      <c r="A49" s="24"/>
      <c r="B49" s="25"/>
      <c r="C49" s="25"/>
      <c r="D49" s="25"/>
      <c r="E49" s="25"/>
      <c r="F49" s="25"/>
      <c r="G49" s="25"/>
      <c r="H49" s="25"/>
    </row>
    <row r="50" spans="1:10" x14ac:dyDescent="0.25">
      <c r="A50" s="8"/>
      <c r="B50" s="9"/>
      <c r="C50" s="9"/>
      <c r="D50" s="9"/>
      <c r="E50" s="9"/>
      <c r="F50" s="10">
        <f t="shared" ref="F50:G50" si="11">SUM(F43:F48)</f>
        <v>196618.78</v>
      </c>
      <c r="G50" s="10">
        <f t="shared" si="11"/>
        <v>0</v>
      </c>
      <c r="H50" s="10">
        <f>SUM(H43:H48)</f>
        <v>196618.78</v>
      </c>
    </row>
    <row r="51" spans="1:10" x14ac:dyDescent="0.25">
      <c r="A51" s="24" t="s">
        <v>14</v>
      </c>
      <c r="B51" s="2" t="s">
        <v>119</v>
      </c>
      <c r="C51" s="2" t="s">
        <v>98</v>
      </c>
      <c r="D51" s="2" t="s">
        <v>118</v>
      </c>
      <c r="E51" s="2"/>
      <c r="F51" s="2">
        <v>15659.52</v>
      </c>
      <c r="G51" s="2"/>
      <c r="H51" s="4">
        <f>F51+G51</f>
        <v>15659.52</v>
      </c>
    </row>
    <row r="52" spans="1:10" x14ac:dyDescent="0.25">
      <c r="A52" s="24"/>
      <c r="B52" s="2" t="s">
        <v>162</v>
      </c>
      <c r="C52" s="2" t="s">
        <v>98</v>
      </c>
      <c r="D52" s="2" t="s">
        <v>102</v>
      </c>
      <c r="E52" s="2"/>
      <c r="F52" s="2"/>
      <c r="G52" s="2"/>
      <c r="H52" s="4">
        <f t="shared" ref="H52:H57" si="12">F52+G52</f>
        <v>0</v>
      </c>
    </row>
    <row r="53" spans="1:10" x14ac:dyDescent="0.25">
      <c r="A53" s="24"/>
      <c r="B53" s="2" t="s">
        <v>99</v>
      </c>
      <c r="C53" s="2" t="s">
        <v>98</v>
      </c>
      <c r="D53" s="2" t="s">
        <v>14</v>
      </c>
      <c r="E53" s="2"/>
      <c r="F53" s="2">
        <v>41137.54</v>
      </c>
      <c r="G53" s="2"/>
      <c r="H53" s="4">
        <f t="shared" si="12"/>
        <v>41137.54</v>
      </c>
    </row>
    <row r="54" spans="1:10" x14ac:dyDescent="0.25">
      <c r="A54" s="24"/>
      <c r="B54" s="2" t="s">
        <v>146</v>
      </c>
      <c r="C54" s="2" t="s">
        <v>98</v>
      </c>
      <c r="D54" s="2" t="s">
        <v>145</v>
      </c>
      <c r="E54" s="2"/>
      <c r="F54" s="2">
        <v>510</v>
      </c>
      <c r="G54" s="2"/>
      <c r="H54" s="4">
        <f t="shared" si="12"/>
        <v>510</v>
      </c>
    </row>
    <row r="55" spans="1:10" x14ac:dyDescent="0.25">
      <c r="A55" s="24"/>
      <c r="B55" s="2" t="s">
        <v>170</v>
      </c>
      <c r="C55" s="2" t="s">
        <v>98</v>
      </c>
      <c r="D55" s="2" t="s">
        <v>124</v>
      </c>
      <c r="E55" s="2"/>
      <c r="F55" s="2">
        <v>2975</v>
      </c>
      <c r="G55" s="2"/>
      <c r="H55" s="4">
        <f t="shared" si="12"/>
        <v>2975</v>
      </c>
      <c r="J55" s="20"/>
    </row>
    <row r="56" spans="1:10" x14ac:dyDescent="0.25">
      <c r="A56" s="24"/>
      <c r="B56" s="2" t="s">
        <v>115</v>
      </c>
      <c r="C56" s="2" t="s">
        <v>98</v>
      </c>
      <c r="D56" s="2" t="s">
        <v>116</v>
      </c>
      <c r="E56" s="2"/>
      <c r="F56" s="2">
        <v>2686</v>
      </c>
      <c r="G56" s="2"/>
      <c r="H56" s="4">
        <f t="shared" si="12"/>
        <v>2686</v>
      </c>
    </row>
    <row r="57" spans="1:10" x14ac:dyDescent="0.25">
      <c r="A57" s="24"/>
      <c r="B57" s="2" t="s">
        <v>135</v>
      </c>
      <c r="C57" s="2" t="s">
        <v>98</v>
      </c>
      <c r="D57" s="2" t="s">
        <v>14</v>
      </c>
      <c r="E57" s="2"/>
      <c r="F57" s="2">
        <v>10423.120000000001</v>
      </c>
      <c r="G57" s="2"/>
      <c r="H57" s="4">
        <f t="shared" si="12"/>
        <v>10423.120000000001</v>
      </c>
    </row>
    <row r="58" spans="1:10" x14ac:dyDescent="0.25">
      <c r="A58" s="24"/>
      <c r="B58" s="25"/>
      <c r="C58" s="25"/>
      <c r="D58" s="25"/>
      <c r="E58" s="25"/>
      <c r="F58" s="25"/>
      <c r="G58" s="25"/>
      <c r="H58" s="25"/>
    </row>
    <row r="59" spans="1:10" x14ac:dyDescent="0.25">
      <c r="A59" s="8"/>
      <c r="B59" s="9"/>
      <c r="C59" s="9"/>
      <c r="D59" s="9"/>
      <c r="E59" s="9"/>
      <c r="F59" s="10">
        <f>SUM(F51:F57)</f>
        <v>73391.179999999993</v>
      </c>
      <c r="G59" s="10">
        <f t="shared" ref="G59" si="13">SUM(G51:G57)</f>
        <v>0</v>
      </c>
      <c r="H59" s="10">
        <f>SUM(H51:H57)</f>
        <v>73391.179999999993</v>
      </c>
    </row>
    <row r="60" spans="1:10" x14ac:dyDescent="0.25">
      <c r="A60" s="24" t="s">
        <v>15</v>
      </c>
      <c r="B60" s="2" t="s">
        <v>128</v>
      </c>
      <c r="C60" s="2" t="s">
        <v>98</v>
      </c>
      <c r="D60" s="2" t="s">
        <v>110</v>
      </c>
      <c r="E60" s="2"/>
      <c r="F60" s="2">
        <v>3474.37</v>
      </c>
      <c r="G60" s="2"/>
      <c r="H60" s="4">
        <f>F60+G60</f>
        <v>3474.37</v>
      </c>
    </row>
    <row r="61" spans="1:10" x14ac:dyDescent="0.25">
      <c r="A61" s="24"/>
      <c r="B61" s="2" t="s">
        <v>111</v>
      </c>
      <c r="C61" s="2" t="s">
        <v>98</v>
      </c>
      <c r="D61" s="2" t="s">
        <v>124</v>
      </c>
      <c r="E61" s="2"/>
      <c r="F61" s="2">
        <v>26320.25</v>
      </c>
      <c r="G61" s="2"/>
      <c r="H61" s="4">
        <f t="shared" ref="H61:H65" si="14">F61+G61</f>
        <v>26320.25</v>
      </c>
    </row>
    <row r="62" spans="1:10" x14ac:dyDescent="0.25">
      <c r="A62" s="24"/>
      <c r="B62" s="2" t="s">
        <v>138</v>
      </c>
      <c r="C62" s="2" t="s">
        <v>98</v>
      </c>
      <c r="D62" s="2" t="s">
        <v>110</v>
      </c>
      <c r="E62" s="2"/>
      <c r="F62" s="2"/>
      <c r="G62" s="2"/>
      <c r="H62" s="4">
        <f t="shared" si="14"/>
        <v>0</v>
      </c>
    </row>
    <row r="63" spans="1:10" x14ac:dyDescent="0.25">
      <c r="A63" s="24"/>
      <c r="B63" s="2" t="s">
        <v>144</v>
      </c>
      <c r="C63" s="2" t="s">
        <v>98</v>
      </c>
      <c r="D63" s="2" t="s">
        <v>110</v>
      </c>
      <c r="E63" s="2"/>
      <c r="F63" s="2">
        <v>33434.15</v>
      </c>
      <c r="G63" s="2"/>
      <c r="H63" s="4">
        <f t="shared" si="14"/>
        <v>33434.15</v>
      </c>
    </row>
    <row r="64" spans="1:10" x14ac:dyDescent="0.25">
      <c r="A64" s="24"/>
      <c r="B64" s="2" t="s">
        <v>157</v>
      </c>
      <c r="C64" s="2" t="s">
        <v>98</v>
      </c>
      <c r="D64" s="2" t="s">
        <v>110</v>
      </c>
      <c r="E64" s="2"/>
      <c r="F64" s="2">
        <v>9577.08</v>
      </c>
      <c r="G64" s="2"/>
      <c r="H64" s="4">
        <f t="shared" si="14"/>
        <v>9577.08</v>
      </c>
    </row>
    <row r="65" spans="1:8" x14ac:dyDescent="0.25">
      <c r="A65" s="24"/>
      <c r="B65" s="2" t="s">
        <v>190</v>
      </c>
      <c r="C65" s="2" t="s">
        <v>190</v>
      </c>
      <c r="D65" s="2" t="s">
        <v>190</v>
      </c>
      <c r="E65" s="2"/>
      <c r="F65" s="2"/>
      <c r="G65" s="2"/>
      <c r="H65" s="4">
        <f t="shared" si="14"/>
        <v>0</v>
      </c>
    </row>
    <row r="66" spans="1:8" x14ac:dyDescent="0.25">
      <c r="A66" s="24"/>
      <c r="B66" s="25"/>
      <c r="C66" s="25"/>
      <c r="D66" s="25"/>
      <c r="E66" s="25"/>
      <c r="F66" s="25"/>
      <c r="G66" s="25"/>
      <c r="H66" s="25"/>
    </row>
    <row r="67" spans="1:8" x14ac:dyDescent="0.25">
      <c r="A67" s="8"/>
      <c r="B67" s="9"/>
      <c r="C67" s="9"/>
      <c r="D67" s="9"/>
      <c r="E67" s="9"/>
      <c r="F67" s="10">
        <f t="shared" ref="F67:G67" si="15">SUM(F60:F65)</f>
        <v>72805.850000000006</v>
      </c>
      <c r="G67" s="10">
        <f t="shared" si="15"/>
        <v>0</v>
      </c>
      <c r="H67" s="10">
        <f>SUM(H60:H65)</f>
        <v>72805.850000000006</v>
      </c>
    </row>
    <row r="68" spans="1:8" x14ac:dyDescent="0.25">
      <c r="A68" s="24" t="s">
        <v>16</v>
      </c>
      <c r="B68" s="2" t="s">
        <v>103</v>
      </c>
      <c r="C68" s="2" t="s">
        <v>98</v>
      </c>
      <c r="D68" s="2" t="s">
        <v>91</v>
      </c>
      <c r="E68" s="2"/>
      <c r="F68" s="2">
        <v>1870</v>
      </c>
      <c r="G68" s="2"/>
      <c r="H68" s="4">
        <f>F68+G68</f>
        <v>1870</v>
      </c>
    </row>
    <row r="69" spans="1:8" x14ac:dyDescent="0.25">
      <c r="A69" s="24"/>
      <c r="B69" s="2" t="s">
        <v>176</v>
      </c>
      <c r="C69" s="2" t="s">
        <v>98</v>
      </c>
      <c r="D69" s="2" t="s">
        <v>175</v>
      </c>
      <c r="E69" s="2"/>
      <c r="F69" s="2"/>
      <c r="G69" s="2"/>
      <c r="H69" s="4">
        <f t="shared" ref="H69:H73" si="16">F69+G69</f>
        <v>0</v>
      </c>
    </row>
    <row r="70" spans="1:8" x14ac:dyDescent="0.25">
      <c r="A70" s="24"/>
      <c r="B70" s="2" t="s">
        <v>129</v>
      </c>
      <c r="C70" s="2" t="s">
        <v>98</v>
      </c>
      <c r="D70" s="2" t="s">
        <v>136</v>
      </c>
      <c r="E70" s="2"/>
      <c r="F70" s="2">
        <v>16949.5</v>
      </c>
      <c r="G70" s="2"/>
      <c r="H70" s="4">
        <f t="shared" si="16"/>
        <v>16949.5</v>
      </c>
    </row>
    <row r="71" spans="1:8" x14ac:dyDescent="0.25">
      <c r="A71" s="24"/>
      <c r="B71" s="2" t="s">
        <v>134</v>
      </c>
      <c r="C71" s="2" t="s">
        <v>98</v>
      </c>
      <c r="D71" s="2" t="s">
        <v>89</v>
      </c>
      <c r="E71" s="2"/>
      <c r="F71" s="2">
        <v>391</v>
      </c>
      <c r="G71" s="2"/>
      <c r="H71" s="4">
        <f t="shared" si="16"/>
        <v>391</v>
      </c>
    </row>
    <row r="72" spans="1:8" x14ac:dyDescent="0.25">
      <c r="A72" s="24"/>
      <c r="B72" s="2" t="s">
        <v>147</v>
      </c>
      <c r="C72" s="2" t="s">
        <v>98</v>
      </c>
      <c r="D72" s="2" t="s">
        <v>148</v>
      </c>
      <c r="E72" s="2"/>
      <c r="F72" s="2">
        <v>6164.62</v>
      </c>
      <c r="G72" s="2"/>
      <c r="H72" s="4">
        <f t="shared" si="16"/>
        <v>6164.62</v>
      </c>
    </row>
    <row r="73" spans="1:8" x14ac:dyDescent="0.25">
      <c r="A73" s="24"/>
      <c r="B73" s="2" t="s">
        <v>190</v>
      </c>
      <c r="C73" s="2" t="s">
        <v>190</v>
      </c>
      <c r="D73" s="2" t="s">
        <v>190</v>
      </c>
      <c r="E73" s="2"/>
      <c r="F73" s="2"/>
      <c r="G73" s="2"/>
      <c r="H73" s="4">
        <f t="shared" si="16"/>
        <v>0</v>
      </c>
    </row>
    <row r="74" spans="1:8" x14ac:dyDescent="0.25">
      <c r="A74" s="24"/>
      <c r="B74" s="25"/>
      <c r="C74" s="25"/>
      <c r="D74" s="25"/>
      <c r="E74" s="25"/>
      <c r="F74" s="25"/>
      <c r="G74" s="25"/>
      <c r="H74" s="25"/>
    </row>
    <row r="75" spans="1:8" x14ac:dyDescent="0.25">
      <c r="A75" s="8"/>
      <c r="B75" s="9"/>
      <c r="C75" s="9"/>
      <c r="D75" s="9"/>
      <c r="E75" s="9"/>
      <c r="F75" s="10">
        <f t="shared" ref="F75:G75" si="17">SUM(F68:F73)</f>
        <v>25375.119999999999</v>
      </c>
      <c r="G75" s="10">
        <f t="shared" si="17"/>
        <v>0</v>
      </c>
      <c r="H75" s="10">
        <f>SUM(H68:H73)</f>
        <v>25375.119999999999</v>
      </c>
    </row>
    <row r="76" spans="1:8" x14ac:dyDescent="0.25">
      <c r="A76" s="24" t="s">
        <v>17</v>
      </c>
      <c r="B76" s="2" t="s">
        <v>117</v>
      </c>
      <c r="C76" s="2" t="s">
        <v>98</v>
      </c>
      <c r="D76" s="2" t="s">
        <v>89</v>
      </c>
      <c r="E76" s="2"/>
      <c r="F76" s="2">
        <v>9893.33</v>
      </c>
      <c r="G76" s="2"/>
      <c r="H76" s="4">
        <f>F76+G76</f>
        <v>9893.33</v>
      </c>
    </row>
    <row r="77" spans="1:8" x14ac:dyDescent="0.25">
      <c r="A77" s="24"/>
      <c r="B77" s="2" t="s">
        <v>158</v>
      </c>
      <c r="C77" s="2" t="s">
        <v>98</v>
      </c>
      <c r="D77" s="2" t="s">
        <v>148</v>
      </c>
      <c r="E77" s="2"/>
      <c r="F77" s="2">
        <v>7499.62</v>
      </c>
      <c r="G77" s="2"/>
      <c r="H77" s="4">
        <f t="shared" ref="H77:H81" si="18">F77+G77</f>
        <v>7499.62</v>
      </c>
    </row>
    <row r="78" spans="1:8" x14ac:dyDescent="0.25">
      <c r="A78" s="24"/>
      <c r="B78" s="2" t="s">
        <v>190</v>
      </c>
      <c r="C78" s="2" t="s">
        <v>190</v>
      </c>
      <c r="D78" s="2" t="s">
        <v>190</v>
      </c>
      <c r="E78" s="2"/>
      <c r="F78" s="2"/>
      <c r="G78" s="2"/>
      <c r="H78" s="4">
        <f t="shared" si="18"/>
        <v>0</v>
      </c>
    </row>
    <row r="79" spans="1:8" x14ac:dyDescent="0.25">
      <c r="A79" s="24"/>
      <c r="B79" s="2" t="s">
        <v>190</v>
      </c>
      <c r="C79" s="2" t="s">
        <v>190</v>
      </c>
      <c r="D79" s="2" t="s">
        <v>190</v>
      </c>
      <c r="E79" s="2"/>
      <c r="F79" s="2"/>
      <c r="G79" s="2"/>
      <c r="H79" s="4">
        <f t="shared" si="18"/>
        <v>0</v>
      </c>
    </row>
    <row r="80" spans="1:8" x14ac:dyDescent="0.25">
      <c r="A80" s="24"/>
      <c r="B80" s="2" t="s">
        <v>190</v>
      </c>
      <c r="C80" s="2" t="s">
        <v>190</v>
      </c>
      <c r="D80" s="2" t="s">
        <v>190</v>
      </c>
      <c r="E80" s="2"/>
      <c r="F80" s="2"/>
      <c r="G80" s="2"/>
      <c r="H80" s="4">
        <f t="shared" si="18"/>
        <v>0</v>
      </c>
    </row>
    <row r="81" spans="1:8" x14ac:dyDescent="0.25">
      <c r="A81" s="24"/>
      <c r="B81" s="2" t="s">
        <v>190</v>
      </c>
      <c r="C81" s="2" t="s">
        <v>190</v>
      </c>
      <c r="D81" s="2" t="s">
        <v>190</v>
      </c>
      <c r="E81" s="2"/>
      <c r="F81" s="2"/>
      <c r="G81" s="2"/>
      <c r="H81" s="4">
        <f t="shared" si="18"/>
        <v>0</v>
      </c>
    </row>
    <row r="82" spans="1:8" x14ac:dyDescent="0.25">
      <c r="A82" s="24"/>
      <c r="B82" s="25"/>
      <c r="C82" s="25"/>
      <c r="D82" s="25"/>
      <c r="E82" s="25"/>
      <c r="F82" s="25"/>
      <c r="G82" s="25"/>
      <c r="H82" s="25"/>
    </row>
    <row r="83" spans="1:8" x14ac:dyDescent="0.25">
      <c r="A83" s="8"/>
      <c r="B83" s="9"/>
      <c r="C83" s="9"/>
      <c r="D83" s="9"/>
      <c r="E83" s="9"/>
      <c r="F83" s="10">
        <f t="shared" ref="F83:G83" si="19">SUM(F76:F81)</f>
        <v>17392.95</v>
      </c>
      <c r="G83" s="10">
        <f t="shared" si="19"/>
        <v>0</v>
      </c>
      <c r="H83" s="10">
        <f>SUM(H76:H81)</f>
        <v>17392.95</v>
      </c>
    </row>
    <row r="84" spans="1:8" x14ac:dyDescent="0.25">
      <c r="A84" s="24" t="s">
        <v>18</v>
      </c>
      <c r="B84" t="s">
        <v>160</v>
      </c>
      <c r="C84" s="2" t="s">
        <v>98</v>
      </c>
      <c r="D84" s="2" t="s">
        <v>91</v>
      </c>
      <c r="E84" s="2"/>
      <c r="F84" s="2">
        <v>17</v>
      </c>
      <c r="G84" s="2"/>
      <c r="H84" s="4">
        <f>F84+G84</f>
        <v>17</v>
      </c>
    </row>
    <row r="85" spans="1:8" x14ac:dyDescent="0.25">
      <c r="A85" s="24"/>
      <c r="B85" s="2" t="s">
        <v>36</v>
      </c>
      <c r="C85" s="2"/>
      <c r="D85" s="2"/>
      <c r="E85" s="2"/>
      <c r="F85" s="2">
        <v>127097.18</v>
      </c>
      <c r="G85" s="2"/>
      <c r="H85" s="4">
        <f t="shared" ref="H85:H88" si="20">F85+G85</f>
        <v>127097.18</v>
      </c>
    </row>
    <row r="86" spans="1:8" x14ac:dyDescent="0.25">
      <c r="A86" s="24"/>
      <c r="B86" s="2" t="s">
        <v>37</v>
      </c>
      <c r="C86" s="2"/>
      <c r="D86" s="2"/>
      <c r="E86" s="2"/>
      <c r="F86" s="2">
        <v>5790.62</v>
      </c>
      <c r="G86" s="2"/>
      <c r="H86" s="4">
        <f t="shared" si="20"/>
        <v>5790.62</v>
      </c>
    </row>
    <row r="87" spans="1:8" x14ac:dyDescent="0.25">
      <c r="A87" s="24"/>
      <c r="B87" s="2" t="s">
        <v>38</v>
      </c>
      <c r="C87" s="2"/>
      <c r="D87" s="2"/>
      <c r="E87" s="2"/>
      <c r="F87" s="2"/>
      <c r="G87" s="2"/>
      <c r="H87" s="4">
        <f t="shared" si="20"/>
        <v>0</v>
      </c>
    </row>
    <row r="88" spans="1:8" x14ac:dyDescent="0.25">
      <c r="A88" s="24"/>
      <c r="B88" s="2" t="s">
        <v>39</v>
      </c>
      <c r="C88" s="2"/>
      <c r="D88" s="2"/>
      <c r="E88" s="2"/>
      <c r="F88" s="2">
        <v>1668.67</v>
      </c>
      <c r="G88" s="2"/>
      <c r="H88" s="4">
        <f t="shared" si="20"/>
        <v>1668.67</v>
      </c>
    </row>
    <row r="89" spans="1:8" x14ac:dyDescent="0.25">
      <c r="A89" s="24"/>
      <c r="B89" s="2" t="s">
        <v>40</v>
      </c>
      <c r="C89" s="2"/>
      <c r="D89" s="2"/>
      <c r="E89" s="2"/>
      <c r="F89" s="2">
        <v>24773.94</v>
      </c>
      <c r="G89" s="2"/>
      <c r="H89" s="4">
        <f t="shared" ref="H89:H105" si="21">F89+G89</f>
        <v>24773.94</v>
      </c>
    </row>
    <row r="90" spans="1:8" x14ac:dyDescent="0.25">
      <c r="A90" s="24"/>
      <c r="B90" s="2" t="s">
        <v>41</v>
      </c>
      <c r="C90" s="2"/>
      <c r="D90" s="2"/>
      <c r="E90" s="2"/>
      <c r="F90" s="2">
        <v>9868.25</v>
      </c>
      <c r="G90" s="2"/>
      <c r="H90" s="4">
        <f t="shared" si="21"/>
        <v>9868.25</v>
      </c>
    </row>
    <row r="91" spans="1:8" x14ac:dyDescent="0.25">
      <c r="A91" s="24"/>
      <c r="B91" s="2" t="s">
        <v>42</v>
      </c>
      <c r="C91" s="2"/>
      <c r="D91" s="2"/>
      <c r="E91" s="2"/>
      <c r="F91" s="2">
        <v>6136.97</v>
      </c>
      <c r="G91" s="2"/>
      <c r="H91" s="4">
        <f t="shared" si="21"/>
        <v>6136.97</v>
      </c>
    </row>
    <row r="92" spans="1:8" x14ac:dyDescent="0.25">
      <c r="A92" s="24"/>
      <c r="B92" s="2" t="s">
        <v>43</v>
      </c>
      <c r="C92" s="2"/>
      <c r="D92" s="2"/>
      <c r="E92" s="2"/>
      <c r="F92" s="2">
        <v>255</v>
      </c>
      <c r="G92" s="2"/>
      <c r="H92" s="4">
        <f t="shared" si="21"/>
        <v>255</v>
      </c>
    </row>
    <row r="93" spans="1:8" x14ac:dyDescent="0.25">
      <c r="A93" s="24"/>
      <c r="B93" s="2" t="s">
        <v>44</v>
      </c>
      <c r="C93" s="2"/>
      <c r="D93" s="2"/>
      <c r="E93" s="2"/>
      <c r="F93" s="2">
        <v>16412.439999999999</v>
      </c>
      <c r="G93" s="2"/>
      <c r="H93" s="4">
        <f t="shared" si="21"/>
        <v>16412.439999999999</v>
      </c>
    </row>
    <row r="94" spans="1:8" x14ac:dyDescent="0.25">
      <c r="A94" s="24"/>
      <c r="B94" s="2" t="s">
        <v>45</v>
      </c>
      <c r="C94" s="2"/>
      <c r="D94" s="2"/>
      <c r="E94" s="2"/>
      <c r="F94" s="2">
        <v>11918.25</v>
      </c>
      <c r="G94" s="2"/>
      <c r="H94" s="4">
        <f t="shared" si="21"/>
        <v>11918.25</v>
      </c>
    </row>
    <row r="95" spans="1:8" x14ac:dyDescent="0.25">
      <c r="A95" s="24"/>
      <c r="B95" s="2" t="s">
        <v>46</v>
      </c>
      <c r="C95" s="2"/>
      <c r="D95" s="2"/>
      <c r="E95" s="2"/>
      <c r="F95" s="2">
        <v>5790.62</v>
      </c>
      <c r="G95" s="2"/>
      <c r="H95" s="4">
        <f t="shared" si="21"/>
        <v>5790.62</v>
      </c>
    </row>
    <row r="96" spans="1:8" x14ac:dyDescent="0.25">
      <c r="A96" s="24"/>
      <c r="B96" s="2" t="s">
        <v>47</v>
      </c>
      <c r="C96" s="2"/>
      <c r="D96" s="2"/>
      <c r="E96" s="2"/>
      <c r="F96" s="2">
        <v>1806.25</v>
      </c>
      <c r="G96" s="2"/>
      <c r="H96" s="4">
        <f t="shared" si="21"/>
        <v>1806.25</v>
      </c>
    </row>
    <row r="97" spans="1:10" x14ac:dyDescent="0.25">
      <c r="A97" s="24"/>
      <c r="B97" s="2" t="s">
        <v>48</v>
      </c>
      <c r="C97" s="2"/>
      <c r="D97" s="2"/>
      <c r="E97" s="2"/>
      <c r="F97" s="2">
        <v>7737.64</v>
      </c>
      <c r="G97" s="2"/>
      <c r="H97" s="4">
        <f t="shared" si="21"/>
        <v>7737.64</v>
      </c>
    </row>
    <row r="98" spans="1:10" x14ac:dyDescent="0.25">
      <c r="A98" s="24"/>
      <c r="B98" s="2" t="s">
        <v>49</v>
      </c>
      <c r="C98" s="2"/>
      <c r="D98" s="2"/>
      <c r="E98" s="2"/>
      <c r="F98" s="2"/>
      <c r="G98" s="2"/>
      <c r="H98" s="4">
        <f t="shared" si="21"/>
        <v>0</v>
      </c>
    </row>
    <row r="99" spans="1:10" x14ac:dyDescent="0.25">
      <c r="A99" s="24"/>
      <c r="B99" s="2" t="s">
        <v>50</v>
      </c>
      <c r="C99" s="2"/>
      <c r="D99" s="2"/>
      <c r="E99" s="2"/>
      <c r="F99" s="2"/>
      <c r="G99" s="2"/>
      <c r="H99" s="4">
        <f t="shared" si="21"/>
        <v>0</v>
      </c>
    </row>
    <row r="100" spans="1:10" x14ac:dyDescent="0.25">
      <c r="A100" s="24"/>
      <c r="B100" s="2" t="s">
        <v>51</v>
      </c>
      <c r="C100" s="2"/>
      <c r="D100" s="2"/>
      <c r="E100" s="2"/>
      <c r="F100" s="2">
        <v>8510</v>
      </c>
      <c r="G100" s="2"/>
      <c r="H100" s="4">
        <f t="shared" si="21"/>
        <v>8510</v>
      </c>
    </row>
    <row r="101" spans="1:10" x14ac:dyDescent="0.25">
      <c r="A101" s="24"/>
      <c r="B101" s="21" t="s">
        <v>187</v>
      </c>
      <c r="C101" s="2"/>
      <c r="D101" s="2"/>
      <c r="E101" s="2"/>
      <c r="F101" s="2">
        <v>28623</v>
      </c>
      <c r="G101" s="2"/>
      <c r="H101" s="4">
        <f t="shared" si="21"/>
        <v>28623</v>
      </c>
      <c r="J101" s="20"/>
    </row>
    <row r="102" spans="1:10" x14ac:dyDescent="0.25">
      <c r="A102" s="24"/>
      <c r="B102" s="21" t="s">
        <v>186</v>
      </c>
      <c r="C102" s="2"/>
      <c r="D102" s="2"/>
      <c r="E102" s="2"/>
      <c r="F102" s="2">
        <v>191.25</v>
      </c>
      <c r="G102" s="2"/>
      <c r="H102" s="4">
        <f t="shared" si="21"/>
        <v>191.25</v>
      </c>
      <c r="J102" s="20"/>
    </row>
    <row r="103" spans="1:10" x14ac:dyDescent="0.25">
      <c r="A103" s="24"/>
      <c r="B103" s="2" t="s">
        <v>52</v>
      </c>
      <c r="C103" s="2"/>
      <c r="D103" s="2"/>
      <c r="E103" s="2"/>
      <c r="F103" s="2"/>
      <c r="G103" s="2"/>
      <c r="H103" s="4">
        <f t="shared" si="21"/>
        <v>0</v>
      </c>
    </row>
    <row r="104" spans="1:10" x14ac:dyDescent="0.25">
      <c r="A104" s="24"/>
      <c r="B104" s="2" t="s">
        <v>53</v>
      </c>
      <c r="C104" s="2"/>
      <c r="D104" s="2"/>
      <c r="E104" s="2"/>
      <c r="F104" s="2">
        <v>16607</v>
      </c>
      <c r="G104" s="2"/>
      <c r="H104" s="4">
        <f t="shared" si="21"/>
        <v>16607</v>
      </c>
    </row>
    <row r="105" spans="1:10" x14ac:dyDescent="0.25">
      <c r="A105" s="24"/>
      <c r="B105" s="2" t="s">
        <v>54</v>
      </c>
      <c r="C105" s="2"/>
      <c r="D105" s="2"/>
      <c r="E105" s="2"/>
      <c r="F105" s="2"/>
      <c r="G105" s="2"/>
      <c r="H105" s="4">
        <f t="shared" si="21"/>
        <v>0</v>
      </c>
    </row>
    <row r="106" spans="1:10" x14ac:dyDescent="0.25">
      <c r="A106" s="24"/>
      <c r="B106" s="25"/>
      <c r="C106" s="25"/>
      <c r="D106" s="25"/>
      <c r="E106" s="25"/>
      <c r="F106" s="25"/>
      <c r="G106" s="25"/>
      <c r="H106" s="25"/>
    </row>
    <row r="107" spans="1:10" x14ac:dyDescent="0.25">
      <c r="A107" s="8"/>
      <c r="B107" s="9"/>
      <c r="C107" s="9"/>
      <c r="D107" s="9"/>
      <c r="E107" s="9"/>
      <c r="F107" s="10">
        <f>SUM(F84:F105)</f>
        <v>273204.08</v>
      </c>
      <c r="G107" s="10">
        <f>SUM(G84:G105)</f>
        <v>0</v>
      </c>
      <c r="H107" s="10">
        <f>SUM(H84:H105)</f>
        <v>273204.08</v>
      </c>
    </row>
    <row r="108" spans="1:10" x14ac:dyDescent="0.25">
      <c r="A108" s="24" t="s">
        <v>19</v>
      </c>
      <c r="B108" s="2" t="s">
        <v>105</v>
      </c>
      <c r="C108" s="2" t="s">
        <v>98</v>
      </c>
      <c r="D108" s="2" t="s">
        <v>104</v>
      </c>
      <c r="E108" s="2"/>
      <c r="F108" s="2">
        <v>1250</v>
      </c>
      <c r="G108" s="2"/>
      <c r="H108" s="4">
        <f>F108+G108</f>
        <v>1250</v>
      </c>
    </row>
    <row r="109" spans="1:10" x14ac:dyDescent="0.25">
      <c r="A109" s="24"/>
      <c r="B109" s="2" t="s">
        <v>123</v>
      </c>
      <c r="C109" s="2" t="s">
        <v>98</v>
      </c>
      <c r="D109" s="2" t="s">
        <v>19</v>
      </c>
      <c r="E109" s="2"/>
      <c r="F109" s="2">
        <v>23999.58</v>
      </c>
      <c r="G109" s="2"/>
      <c r="H109" s="4">
        <f t="shared" ref="H109:H115" si="22">F109+G109</f>
        <v>23999.58</v>
      </c>
    </row>
    <row r="110" spans="1:10" x14ac:dyDescent="0.25">
      <c r="A110" s="24"/>
      <c r="B110" s="2" t="s">
        <v>183</v>
      </c>
      <c r="C110" s="2" t="s">
        <v>98</v>
      </c>
      <c r="D110" s="2" t="s">
        <v>104</v>
      </c>
      <c r="E110" s="2"/>
      <c r="F110" s="2"/>
      <c r="G110" s="2"/>
      <c r="H110" s="4">
        <f t="shared" si="22"/>
        <v>0</v>
      </c>
    </row>
    <row r="111" spans="1:10" x14ac:dyDescent="0.25">
      <c r="A111" s="24"/>
      <c r="B111" s="2" t="s">
        <v>137</v>
      </c>
      <c r="C111" s="2" t="s">
        <v>98</v>
      </c>
      <c r="D111" s="2" t="s">
        <v>104</v>
      </c>
      <c r="E111" s="2"/>
      <c r="F111" s="2"/>
      <c r="G111" s="2"/>
      <c r="H111" s="4">
        <f t="shared" ref="H111" si="23">F111+G111</f>
        <v>0</v>
      </c>
    </row>
    <row r="112" spans="1:10" x14ac:dyDescent="0.25">
      <c r="A112" s="24"/>
      <c r="B112" s="2" t="s">
        <v>132</v>
      </c>
      <c r="C112" s="2" t="s">
        <v>98</v>
      </c>
      <c r="D112" s="2" t="s">
        <v>19</v>
      </c>
      <c r="E112" s="2"/>
      <c r="F112" s="2">
        <v>4500</v>
      </c>
      <c r="G112" s="2"/>
      <c r="H112" s="4">
        <f t="shared" si="22"/>
        <v>4500</v>
      </c>
    </row>
    <row r="113" spans="1:10" x14ac:dyDescent="0.25">
      <c r="A113" s="24"/>
      <c r="B113" s="2" t="s">
        <v>114</v>
      </c>
      <c r="C113" s="2" t="s">
        <v>98</v>
      </c>
      <c r="D113" s="2" t="s">
        <v>113</v>
      </c>
      <c r="E113" s="2"/>
      <c r="F113" s="2">
        <v>3961.96</v>
      </c>
      <c r="G113" s="2"/>
      <c r="H113" s="4">
        <f t="shared" si="22"/>
        <v>3961.96</v>
      </c>
      <c r="J113" s="20"/>
    </row>
    <row r="114" spans="1:10" x14ac:dyDescent="0.25">
      <c r="A114" s="24"/>
      <c r="B114" s="2" t="s">
        <v>126</v>
      </c>
      <c r="C114" s="2" t="s">
        <v>98</v>
      </c>
      <c r="D114" s="2" t="s">
        <v>104</v>
      </c>
      <c r="E114" s="2"/>
      <c r="F114" s="2"/>
      <c r="G114" s="2"/>
      <c r="H114" s="4">
        <f t="shared" si="22"/>
        <v>0</v>
      </c>
    </row>
    <row r="115" spans="1:10" x14ac:dyDescent="0.25">
      <c r="A115" s="24"/>
      <c r="B115" s="2" t="s">
        <v>177</v>
      </c>
      <c r="C115" s="2" t="s">
        <v>98</v>
      </c>
      <c r="D115" s="2" t="s">
        <v>104</v>
      </c>
      <c r="E115" s="2"/>
      <c r="F115" s="2"/>
      <c r="G115" s="2"/>
      <c r="H115" s="4">
        <f t="shared" si="22"/>
        <v>0</v>
      </c>
    </row>
    <row r="116" spans="1:10" x14ac:dyDescent="0.25">
      <c r="A116" s="24"/>
      <c r="B116" s="25"/>
      <c r="C116" s="25"/>
      <c r="D116" s="25"/>
      <c r="E116" s="25"/>
      <c r="F116" s="25"/>
      <c r="G116" s="25"/>
      <c r="H116" s="25"/>
    </row>
    <row r="117" spans="1:10" x14ac:dyDescent="0.25">
      <c r="A117" s="8"/>
      <c r="B117" s="9"/>
      <c r="C117" s="9"/>
      <c r="D117" s="9"/>
      <c r="E117" s="9"/>
      <c r="F117" s="10">
        <f>SUM(F108:F115)</f>
        <v>33711.54</v>
      </c>
      <c r="G117" s="10">
        <f>SUM(G108:G115)</f>
        <v>0</v>
      </c>
      <c r="H117" s="10">
        <f>SUM(H108:H115)</f>
        <v>33711.54</v>
      </c>
    </row>
    <row r="118" spans="1:10" x14ac:dyDescent="0.25">
      <c r="A118" s="24" t="s">
        <v>20</v>
      </c>
      <c r="B118" s="2" t="s">
        <v>190</v>
      </c>
      <c r="C118" s="2" t="s">
        <v>190</v>
      </c>
      <c r="D118" s="2" t="s">
        <v>190</v>
      </c>
      <c r="E118" s="2"/>
      <c r="F118" s="2"/>
      <c r="G118" s="2"/>
      <c r="H118" s="4">
        <f>F118+G118</f>
        <v>0</v>
      </c>
    </row>
    <row r="119" spans="1:10" x14ac:dyDescent="0.25">
      <c r="A119" s="24"/>
      <c r="B119" s="2" t="s">
        <v>190</v>
      </c>
      <c r="C119" s="2" t="s">
        <v>190</v>
      </c>
      <c r="D119" s="2" t="s">
        <v>190</v>
      </c>
      <c r="E119" s="2"/>
      <c r="F119" s="2"/>
      <c r="G119" s="2"/>
      <c r="H119" s="4">
        <f t="shared" ref="H119:H123" si="24">F119+G119</f>
        <v>0</v>
      </c>
    </row>
    <row r="120" spans="1:10" x14ac:dyDescent="0.25">
      <c r="A120" s="24"/>
      <c r="B120" s="2" t="s">
        <v>190</v>
      </c>
      <c r="C120" s="2" t="s">
        <v>190</v>
      </c>
      <c r="D120" s="2" t="s">
        <v>190</v>
      </c>
      <c r="E120" s="2"/>
      <c r="F120" s="2"/>
      <c r="G120" s="2"/>
      <c r="H120" s="4">
        <f t="shared" si="24"/>
        <v>0</v>
      </c>
    </row>
    <row r="121" spans="1:10" x14ac:dyDescent="0.25">
      <c r="A121" s="24"/>
      <c r="B121" s="2" t="s">
        <v>190</v>
      </c>
      <c r="C121" s="2" t="s">
        <v>190</v>
      </c>
      <c r="D121" s="2" t="s">
        <v>190</v>
      </c>
      <c r="E121" s="2"/>
      <c r="F121" s="2"/>
      <c r="G121" s="2"/>
      <c r="H121" s="4">
        <f t="shared" si="24"/>
        <v>0</v>
      </c>
    </row>
    <row r="122" spans="1:10" x14ac:dyDescent="0.25">
      <c r="A122" s="24"/>
      <c r="B122" s="2" t="s">
        <v>190</v>
      </c>
      <c r="C122" s="2" t="s">
        <v>190</v>
      </c>
      <c r="D122" s="2" t="s">
        <v>190</v>
      </c>
      <c r="E122" s="2"/>
      <c r="F122" s="2"/>
      <c r="G122" s="2"/>
      <c r="H122" s="4">
        <f t="shared" si="24"/>
        <v>0</v>
      </c>
    </row>
    <row r="123" spans="1:10" x14ac:dyDescent="0.25">
      <c r="A123" s="24"/>
      <c r="B123" s="2" t="s">
        <v>190</v>
      </c>
      <c r="C123" s="2" t="s">
        <v>190</v>
      </c>
      <c r="D123" s="2" t="s">
        <v>190</v>
      </c>
      <c r="E123" s="2"/>
      <c r="F123" s="2"/>
      <c r="G123" s="2"/>
      <c r="H123" s="4">
        <f t="shared" si="24"/>
        <v>0</v>
      </c>
    </row>
    <row r="124" spans="1:10" x14ac:dyDescent="0.25">
      <c r="A124" s="24"/>
      <c r="B124" s="25"/>
      <c r="C124" s="25"/>
      <c r="D124" s="25"/>
      <c r="E124" s="25"/>
      <c r="F124" s="25"/>
      <c r="G124" s="25"/>
      <c r="H124" s="25"/>
    </row>
    <row r="125" spans="1:10" x14ac:dyDescent="0.25">
      <c r="A125" s="8"/>
      <c r="B125" s="9"/>
      <c r="C125" s="9"/>
      <c r="D125" s="9"/>
      <c r="E125" s="9"/>
      <c r="F125" s="10">
        <f t="shared" ref="F125:G125" si="25">SUM(F118:F123)</f>
        <v>0</v>
      </c>
      <c r="G125" s="10">
        <f t="shared" si="25"/>
        <v>0</v>
      </c>
      <c r="H125" s="10">
        <f>SUM(H118:H123)</f>
        <v>0</v>
      </c>
    </row>
    <row r="126" spans="1:10" x14ac:dyDescent="0.25">
      <c r="A126" s="24" t="s">
        <v>21</v>
      </c>
      <c r="B126" s="2" t="s">
        <v>180</v>
      </c>
      <c r="C126" s="2" t="s">
        <v>96</v>
      </c>
      <c r="D126" s="2" t="s">
        <v>150</v>
      </c>
      <c r="E126" s="2"/>
      <c r="F126" s="2"/>
      <c r="G126" s="2"/>
      <c r="H126" s="4">
        <f>F126+G126</f>
        <v>0</v>
      </c>
    </row>
    <row r="127" spans="1:10" x14ac:dyDescent="0.25">
      <c r="A127" s="24"/>
      <c r="B127" s="2" t="s">
        <v>152</v>
      </c>
      <c r="C127" s="2" t="s">
        <v>96</v>
      </c>
      <c r="D127" s="2" t="s">
        <v>21</v>
      </c>
      <c r="E127" s="2"/>
      <c r="F127" s="2"/>
      <c r="G127" s="2"/>
      <c r="H127" s="4">
        <f t="shared" ref="H127:H131" si="26">F127+G127</f>
        <v>0</v>
      </c>
    </row>
    <row r="128" spans="1:10" x14ac:dyDescent="0.25">
      <c r="A128" s="24"/>
      <c r="B128" s="2" t="s">
        <v>151</v>
      </c>
      <c r="C128" s="2" t="s">
        <v>96</v>
      </c>
      <c r="D128" s="2" t="s">
        <v>150</v>
      </c>
      <c r="E128" s="2"/>
      <c r="F128" s="2">
        <v>29395.32</v>
      </c>
      <c r="G128" s="2"/>
      <c r="H128" s="4">
        <f t="shared" si="26"/>
        <v>29395.32</v>
      </c>
    </row>
    <row r="129" spans="1:8" x14ac:dyDescent="0.25">
      <c r="A129" s="24"/>
      <c r="B129" s="2" t="s">
        <v>190</v>
      </c>
      <c r="C129" s="2" t="s">
        <v>190</v>
      </c>
      <c r="D129" s="2" t="s">
        <v>190</v>
      </c>
      <c r="E129" s="2"/>
      <c r="F129" s="2"/>
      <c r="G129" s="2"/>
      <c r="H129" s="4">
        <f t="shared" si="26"/>
        <v>0</v>
      </c>
    </row>
    <row r="130" spans="1:8" x14ac:dyDescent="0.25">
      <c r="A130" s="24"/>
      <c r="B130" s="2" t="s">
        <v>190</v>
      </c>
      <c r="C130" s="2" t="s">
        <v>190</v>
      </c>
      <c r="D130" s="2" t="s">
        <v>190</v>
      </c>
      <c r="E130" s="2"/>
      <c r="F130" s="2"/>
      <c r="G130" s="2"/>
      <c r="H130" s="4">
        <f t="shared" si="26"/>
        <v>0</v>
      </c>
    </row>
    <row r="131" spans="1:8" x14ac:dyDescent="0.25">
      <c r="A131" s="24"/>
      <c r="B131" s="2" t="s">
        <v>190</v>
      </c>
      <c r="C131" s="2" t="s">
        <v>190</v>
      </c>
      <c r="D131" s="2" t="s">
        <v>190</v>
      </c>
      <c r="E131" s="2"/>
      <c r="F131" s="2"/>
      <c r="G131" s="2"/>
      <c r="H131" s="4">
        <f t="shared" si="26"/>
        <v>0</v>
      </c>
    </row>
    <row r="132" spans="1:8" x14ac:dyDescent="0.25">
      <c r="A132" s="24"/>
      <c r="B132" s="25"/>
      <c r="C132" s="25"/>
      <c r="D132" s="25"/>
      <c r="E132" s="25"/>
      <c r="F132" s="25"/>
      <c r="G132" s="25"/>
      <c r="H132" s="25"/>
    </row>
    <row r="133" spans="1:8" x14ac:dyDescent="0.25">
      <c r="A133" s="8"/>
      <c r="B133" s="9"/>
      <c r="C133" s="9"/>
      <c r="D133" s="9"/>
      <c r="E133" s="9"/>
      <c r="F133" s="10">
        <f>SUM(F126:F131)</f>
        <v>29395.32</v>
      </c>
      <c r="G133" s="10">
        <f t="shared" ref="G133" si="27">SUM(G126:G131)</f>
        <v>0</v>
      </c>
      <c r="H133" s="10">
        <f>SUM(H126:H131)</f>
        <v>29395.32</v>
      </c>
    </row>
    <row r="134" spans="1:8" x14ac:dyDescent="0.25">
      <c r="A134" s="24" t="s">
        <v>22</v>
      </c>
      <c r="B134" s="2" t="s">
        <v>164</v>
      </c>
      <c r="C134" s="2" t="s">
        <v>96</v>
      </c>
      <c r="D134" s="2" t="s">
        <v>91</v>
      </c>
      <c r="E134" s="2"/>
      <c r="F134" s="2">
        <v>15342.5</v>
      </c>
      <c r="G134" s="2"/>
      <c r="H134" s="4">
        <f>F134+G134</f>
        <v>15342.5</v>
      </c>
    </row>
    <row r="135" spans="1:8" x14ac:dyDescent="0.25">
      <c r="A135" s="24"/>
      <c r="B135" t="s">
        <v>133</v>
      </c>
      <c r="C135" s="2" t="s">
        <v>98</v>
      </c>
      <c r="D135" s="2" t="s">
        <v>91</v>
      </c>
      <c r="E135" s="2"/>
      <c r="F135" s="2">
        <v>3996.12</v>
      </c>
      <c r="G135" s="2"/>
      <c r="H135" s="4">
        <f t="shared" ref="H135:H141" si="28">F135+G135</f>
        <v>3996.12</v>
      </c>
    </row>
    <row r="136" spans="1:8" x14ac:dyDescent="0.25">
      <c r="A136" s="24"/>
      <c r="B136" s="2" t="s">
        <v>154</v>
      </c>
      <c r="C136" s="2" t="s">
        <v>96</v>
      </c>
      <c r="D136" s="2" t="s">
        <v>91</v>
      </c>
      <c r="E136" s="2"/>
      <c r="F136" s="2">
        <v>2184.5</v>
      </c>
      <c r="G136" s="2"/>
      <c r="H136" s="4">
        <f t="shared" si="28"/>
        <v>2184.5</v>
      </c>
    </row>
    <row r="137" spans="1:8" x14ac:dyDescent="0.25">
      <c r="A137" s="24"/>
      <c r="B137" s="2" t="s">
        <v>182</v>
      </c>
      <c r="C137" s="2" t="s">
        <v>96</v>
      </c>
      <c r="D137" s="2" t="s">
        <v>91</v>
      </c>
      <c r="E137" s="2"/>
      <c r="F137" s="2"/>
      <c r="G137" s="2"/>
      <c r="H137" s="4">
        <f t="shared" si="28"/>
        <v>0</v>
      </c>
    </row>
    <row r="138" spans="1:8" x14ac:dyDescent="0.25">
      <c r="A138" s="24"/>
      <c r="B138" s="2" t="s">
        <v>165</v>
      </c>
      <c r="C138" s="2" t="s">
        <v>96</v>
      </c>
      <c r="D138" s="2" t="s">
        <v>91</v>
      </c>
      <c r="E138" s="2"/>
      <c r="F138" s="2">
        <v>3740</v>
      </c>
      <c r="G138" s="2"/>
      <c r="H138" s="4">
        <f t="shared" si="28"/>
        <v>3740</v>
      </c>
    </row>
    <row r="139" spans="1:8" x14ac:dyDescent="0.25">
      <c r="A139" s="24"/>
      <c r="B139" s="2" t="s">
        <v>163</v>
      </c>
      <c r="C139" s="2" t="s">
        <v>98</v>
      </c>
      <c r="D139" s="2" t="s">
        <v>91</v>
      </c>
      <c r="E139" s="2"/>
      <c r="F139" s="2"/>
      <c r="G139" s="2"/>
      <c r="H139" s="4">
        <f t="shared" si="28"/>
        <v>0</v>
      </c>
    </row>
    <row r="140" spans="1:8" x14ac:dyDescent="0.25">
      <c r="A140" s="24"/>
      <c r="B140" s="2" t="s">
        <v>166</v>
      </c>
      <c r="C140" s="2" t="s">
        <v>96</v>
      </c>
      <c r="D140" s="2" t="s">
        <v>91</v>
      </c>
      <c r="E140" s="2"/>
      <c r="F140" s="2">
        <v>850</v>
      </c>
      <c r="G140" s="2"/>
      <c r="H140" s="4">
        <f t="shared" si="28"/>
        <v>850</v>
      </c>
    </row>
    <row r="141" spans="1:8" x14ac:dyDescent="0.25">
      <c r="A141" s="24"/>
      <c r="B141" s="2" t="s">
        <v>106</v>
      </c>
      <c r="C141" s="2" t="s">
        <v>98</v>
      </c>
      <c r="D141" s="2" t="s">
        <v>91</v>
      </c>
      <c r="E141" s="2"/>
      <c r="F141" s="2">
        <v>1708.5</v>
      </c>
      <c r="G141" s="2"/>
      <c r="H141" s="4">
        <f t="shared" si="28"/>
        <v>1708.5</v>
      </c>
    </row>
    <row r="142" spans="1:8" x14ac:dyDescent="0.25">
      <c r="A142" s="24"/>
      <c r="B142" s="25"/>
      <c r="C142" s="25"/>
      <c r="D142" s="25"/>
      <c r="E142" s="25"/>
      <c r="F142" s="25"/>
      <c r="G142" s="25"/>
      <c r="H142" s="25"/>
    </row>
    <row r="143" spans="1:8" x14ac:dyDescent="0.25">
      <c r="A143" s="8"/>
      <c r="B143" s="9"/>
      <c r="C143" s="9"/>
      <c r="D143" s="9"/>
      <c r="E143" s="9"/>
      <c r="F143" s="10">
        <f>SUM(F134:F141)</f>
        <v>27821.62</v>
      </c>
      <c r="G143" s="10">
        <f>SUM(G134:G141)</f>
        <v>0</v>
      </c>
      <c r="H143" s="10">
        <f>SUM(H134:H141)</f>
        <v>27821.62</v>
      </c>
    </row>
    <row r="144" spans="1:8" x14ac:dyDescent="0.25">
      <c r="A144" s="24" t="s">
        <v>24</v>
      </c>
      <c r="B144" s="2" t="s">
        <v>55</v>
      </c>
      <c r="C144" s="2"/>
      <c r="D144" s="2" t="s">
        <v>18</v>
      </c>
      <c r="E144" s="2"/>
      <c r="F144" s="2">
        <v>6608.75</v>
      </c>
      <c r="G144" s="2"/>
      <c r="H144" s="4">
        <f>F144+G144</f>
        <v>6608.75</v>
      </c>
    </row>
    <row r="145" spans="1:8" x14ac:dyDescent="0.25">
      <c r="A145" s="24"/>
      <c r="B145" s="2" t="s">
        <v>56</v>
      </c>
      <c r="C145" s="2"/>
      <c r="D145" s="2" t="s">
        <v>18</v>
      </c>
      <c r="E145" s="2"/>
      <c r="F145" s="2"/>
      <c r="G145" s="2"/>
      <c r="H145" s="4">
        <f t="shared" ref="H145:H149" si="29">F145+G145</f>
        <v>0</v>
      </c>
    </row>
    <row r="146" spans="1:8" x14ac:dyDescent="0.25">
      <c r="A146" s="24"/>
      <c r="B146" s="2" t="s">
        <v>57</v>
      </c>
      <c r="C146" s="2"/>
      <c r="D146" s="2" t="s">
        <v>18</v>
      </c>
      <c r="E146" s="2"/>
      <c r="F146" s="2">
        <v>127.5</v>
      </c>
      <c r="G146" s="2"/>
      <c r="H146" s="4">
        <f t="shared" si="29"/>
        <v>127.5</v>
      </c>
    </row>
    <row r="147" spans="1:8" x14ac:dyDescent="0.25">
      <c r="A147" s="24"/>
      <c r="B147" s="2"/>
      <c r="C147" s="2"/>
      <c r="D147" s="2"/>
      <c r="E147" s="2"/>
      <c r="F147" s="2"/>
      <c r="G147" s="2"/>
      <c r="H147" s="4">
        <f t="shared" si="29"/>
        <v>0</v>
      </c>
    </row>
    <row r="148" spans="1:8" x14ac:dyDescent="0.25">
      <c r="A148" s="24"/>
      <c r="B148" s="2"/>
      <c r="C148" s="2"/>
      <c r="D148" s="2"/>
      <c r="E148" s="2"/>
      <c r="F148" s="2"/>
      <c r="G148" s="2"/>
      <c r="H148" s="4">
        <f t="shared" si="29"/>
        <v>0</v>
      </c>
    </row>
    <row r="149" spans="1:8" x14ac:dyDescent="0.25">
      <c r="A149" s="24"/>
      <c r="B149" s="2"/>
      <c r="C149" s="2"/>
      <c r="D149" s="2"/>
      <c r="E149" s="2"/>
      <c r="F149" s="2"/>
      <c r="G149" s="2"/>
      <c r="H149" s="4">
        <f t="shared" si="29"/>
        <v>0</v>
      </c>
    </row>
    <row r="150" spans="1:8" x14ac:dyDescent="0.25">
      <c r="A150" s="24"/>
      <c r="B150" s="25"/>
      <c r="C150" s="25"/>
      <c r="D150" s="25"/>
      <c r="E150" s="25"/>
      <c r="F150" s="25"/>
      <c r="G150" s="25"/>
      <c r="H150" s="25"/>
    </row>
    <row r="151" spans="1:8" x14ac:dyDescent="0.25">
      <c r="A151" s="8"/>
      <c r="B151" s="9"/>
      <c r="C151" s="9"/>
      <c r="D151" s="9"/>
      <c r="E151" s="9"/>
      <c r="F151" s="10">
        <f t="shared" ref="F151:G151" si="30">SUM(F144:F149)</f>
        <v>6736.25</v>
      </c>
      <c r="G151" s="10">
        <f t="shared" si="30"/>
        <v>0</v>
      </c>
      <c r="H151" s="10">
        <f>SUM(H144:H149)</f>
        <v>6736.25</v>
      </c>
    </row>
    <row r="152" spans="1:8" x14ac:dyDescent="0.25">
      <c r="A152" s="24" t="s">
        <v>25</v>
      </c>
      <c r="B152" s="2" t="s">
        <v>121</v>
      </c>
      <c r="C152" s="2" t="s">
        <v>98</v>
      </c>
      <c r="D152" s="2" t="s">
        <v>120</v>
      </c>
      <c r="E152" s="2"/>
      <c r="F152" s="2"/>
      <c r="G152" s="2"/>
      <c r="H152" s="4">
        <f>F152+G152</f>
        <v>0</v>
      </c>
    </row>
    <row r="153" spans="1:8" x14ac:dyDescent="0.25">
      <c r="A153" s="24"/>
      <c r="B153" s="2" t="s">
        <v>122</v>
      </c>
      <c r="C153" s="2" t="s">
        <v>98</v>
      </c>
      <c r="D153" s="2" t="s">
        <v>108</v>
      </c>
      <c r="E153" s="2"/>
      <c r="F153" s="2">
        <v>1191.76</v>
      </c>
      <c r="G153" s="2"/>
      <c r="H153" s="4">
        <f t="shared" ref="H153:H157" si="31">F153+G153</f>
        <v>1191.76</v>
      </c>
    </row>
    <row r="154" spans="1:8" x14ac:dyDescent="0.25">
      <c r="A154" s="24"/>
      <c r="B154" s="2" t="s">
        <v>149</v>
      </c>
      <c r="C154" s="2" t="s">
        <v>98</v>
      </c>
      <c r="D154" s="2" t="s">
        <v>91</v>
      </c>
      <c r="E154" s="2"/>
      <c r="F154" s="2">
        <v>199.99</v>
      </c>
      <c r="G154" s="2"/>
      <c r="H154" s="4">
        <f t="shared" si="31"/>
        <v>199.99</v>
      </c>
    </row>
    <row r="155" spans="1:8" x14ac:dyDescent="0.25">
      <c r="A155" s="24"/>
      <c r="B155" s="2" t="s">
        <v>190</v>
      </c>
      <c r="C155" s="2" t="s">
        <v>190</v>
      </c>
      <c r="D155" s="2" t="s">
        <v>190</v>
      </c>
      <c r="E155" s="2"/>
      <c r="F155" s="2"/>
      <c r="G155" s="2"/>
      <c r="H155" s="4">
        <f t="shared" si="31"/>
        <v>0</v>
      </c>
    </row>
    <row r="156" spans="1:8" x14ac:dyDescent="0.25">
      <c r="A156" s="24"/>
      <c r="B156" s="2" t="s">
        <v>190</v>
      </c>
      <c r="C156" s="2" t="s">
        <v>190</v>
      </c>
      <c r="D156" s="2" t="s">
        <v>190</v>
      </c>
      <c r="E156" s="2"/>
      <c r="F156" s="2"/>
      <c r="G156" s="2"/>
      <c r="H156" s="4">
        <f t="shared" si="31"/>
        <v>0</v>
      </c>
    </row>
    <row r="157" spans="1:8" x14ac:dyDescent="0.25">
      <c r="A157" s="24"/>
      <c r="B157" s="2" t="s">
        <v>190</v>
      </c>
      <c r="C157" s="2" t="s">
        <v>190</v>
      </c>
      <c r="D157" s="2" t="s">
        <v>190</v>
      </c>
      <c r="E157" s="2"/>
      <c r="F157" s="2"/>
      <c r="G157" s="2"/>
      <c r="H157" s="4">
        <f t="shared" si="31"/>
        <v>0</v>
      </c>
    </row>
    <row r="158" spans="1:8" x14ac:dyDescent="0.25">
      <c r="A158" s="24"/>
      <c r="B158" s="25"/>
      <c r="C158" s="25"/>
      <c r="D158" s="25"/>
      <c r="E158" s="25"/>
      <c r="F158" s="25"/>
      <c r="G158" s="25"/>
      <c r="H158" s="25"/>
    </row>
    <row r="159" spans="1:8" x14ac:dyDescent="0.25">
      <c r="A159" s="8"/>
      <c r="B159" s="9"/>
      <c r="C159" s="9"/>
      <c r="D159" s="9"/>
      <c r="E159" s="9"/>
      <c r="F159" s="10">
        <f t="shared" ref="F159:G159" si="32">SUM(F152:F157)</f>
        <v>1391.75</v>
      </c>
      <c r="G159" s="10">
        <f t="shared" si="32"/>
        <v>0</v>
      </c>
      <c r="H159" s="10">
        <f>SUM(H152:H157)</f>
        <v>1391.75</v>
      </c>
    </row>
    <row r="160" spans="1:8" x14ac:dyDescent="0.25">
      <c r="A160" s="24" t="s">
        <v>26</v>
      </c>
      <c r="B160" s="2" t="s">
        <v>190</v>
      </c>
      <c r="C160" s="2" t="s">
        <v>190</v>
      </c>
      <c r="D160" s="2" t="s">
        <v>190</v>
      </c>
      <c r="E160" s="2"/>
      <c r="F160" s="2"/>
      <c r="G160" s="2"/>
      <c r="H160" s="4">
        <f>F160+G160</f>
        <v>0</v>
      </c>
    </row>
    <row r="161" spans="1:8" x14ac:dyDescent="0.25">
      <c r="A161" s="24"/>
      <c r="B161" s="2" t="s">
        <v>159</v>
      </c>
      <c r="C161" s="2" t="s">
        <v>96</v>
      </c>
      <c r="D161" s="2" t="s">
        <v>101</v>
      </c>
      <c r="E161" s="2"/>
      <c r="F161" s="2"/>
      <c r="G161" s="2"/>
      <c r="H161" s="4">
        <f t="shared" ref="H161:H165" si="33">F161+G161</f>
        <v>0</v>
      </c>
    </row>
    <row r="162" spans="1:8" x14ac:dyDescent="0.25">
      <c r="A162" s="24"/>
      <c r="B162" s="2" t="s">
        <v>109</v>
      </c>
      <c r="C162" s="2" t="s">
        <v>98</v>
      </c>
      <c r="D162" s="2" t="s">
        <v>108</v>
      </c>
      <c r="E162" s="2"/>
      <c r="F162" s="2"/>
      <c r="G162" s="2"/>
      <c r="H162" s="4">
        <f t="shared" si="33"/>
        <v>0</v>
      </c>
    </row>
    <row r="163" spans="1:8" x14ac:dyDescent="0.25">
      <c r="A163" s="24"/>
      <c r="B163" s="2" t="s">
        <v>190</v>
      </c>
      <c r="C163" s="2" t="s">
        <v>190</v>
      </c>
      <c r="D163" s="2" t="s">
        <v>190</v>
      </c>
      <c r="E163" s="2"/>
      <c r="F163" s="2"/>
      <c r="G163" s="2"/>
      <c r="H163" s="4">
        <f t="shared" si="33"/>
        <v>0</v>
      </c>
    </row>
    <row r="164" spans="1:8" x14ac:dyDescent="0.25">
      <c r="A164" s="24"/>
      <c r="B164" s="2" t="s">
        <v>190</v>
      </c>
      <c r="C164" s="2" t="s">
        <v>190</v>
      </c>
      <c r="D164" s="2" t="s">
        <v>190</v>
      </c>
      <c r="E164" s="2"/>
      <c r="F164" s="2"/>
      <c r="G164" s="2"/>
      <c r="H164" s="4">
        <f t="shared" si="33"/>
        <v>0</v>
      </c>
    </row>
    <row r="165" spans="1:8" x14ac:dyDescent="0.25">
      <c r="A165" s="24"/>
      <c r="B165" s="2" t="s">
        <v>190</v>
      </c>
      <c r="C165" s="2" t="s">
        <v>190</v>
      </c>
      <c r="D165" s="2" t="s">
        <v>190</v>
      </c>
      <c r="E165" s="2"/>
      <c r="F165" s="2"/>
      <c r="G165" s="2"/>
      <c r="H165" s="4">
        <f t="shared" si="33"/>
        <v>0</v>
      </c>
    </row>
    <row r="166" spans="1:8" x14ac:dyDescent="0.25">
      <c r="A166" s="24"/>
      <c r="B166" s="25"/>
      <c r="C166" s="25"/>
      <c r="D166" s="25"/>
      <c r="E166" s="25"/>
      <c r="F166" s="25"/>
      <c r="G166" s="25"/>
      <c r="H166" s="25"/>
    </row>
    <row r="167" spans="1:8" x14ac:dyDescent="0.25">
      <c r="A167" s="8"/>
      <c r="B167" s="9"/>
      <c r="C167" s="9"/>
      <c r="D167" s="9"/>
      <c r="E167" s="9"/>
      <c r="F167" s="10">
        <f t="shared" ref="F167:G167" si="34">SUM(F160:F165)</f>
        <v>0</v>
      </c>
      <c r="G167" s="10">
        <f t="shared" si="34"/>
        <v>0</v>
      </c>
      <c r="H167" s="10">
        <f>SUM(H160:H165)</f>
        <v>0</v>
      </c>
    </row>
    <row r="168" spans="1:8" x14ac:dyDescent="0.25">
      <c r="A168" s="24" t="s">
        <v>27</v>
      </c>
      <c r="B168" s="2" t="s">
        <v>190</v>
      </c>
      <c r="C168" s="2" t="s">
        <v>190</v>
      </c>
      <c r="D168" s="2" t="s">
        <v>190</v>
      </c>
      <c r="E168" s="2"/>
      <c r="F168" s="2"/>
      <c r="G168" s="2"/>
      <c r="H168" s="4">
        <f>F168+G168</f>
        <v>0</v>
      </c>
    </row>
    <row r="169" spans="1:8" x14ac:dyDescent="0.25">
      <c r="A169" s="24"/>
      <c r="B169" s="2" t="s">
        <v>190</v>
      </c>
      <c r="C169" s="2" t="s">
        <v>190</v>
      </c>
      <c r="D169" s="2" t="s">
        <v>190</v>
      </c>
      <c r="E169" s="2"/>
      <c r="F169" s="2"/>
      <c r="G169" s="2"/>
      <c r="H169" s="4">
        <f t="shared" ref="H169:H173" si="35">F169+G169</f>
        <v>0</v>
      </c>
    </row>
    <row r="170" spans="1:8" x14ac:dyDescent="0.25">
      <c r="A170" s="24"/>
      <c r="B170" s="2" t="s">
        <v>190</v>
      </c>
      <c r="C170" s="2" t="s">
        <v>190</v>
      </c>
      <c r="D170" s="2" t="s">
        <v>190</v>
      </c>
      <c r="E170" s="2"/>
      <c r="F170" s="2"/>
      <c r="G170" s="2"/>
      <c r="H170" s="4">
        <f t="shared" si="35"/>
        <v>0</v>
      </c>
    </row>
    <row r="171" spans="1:8" x14ac:dyDescent="0.25">
      <c r="A171" s="24"/>
      <c r="B171" s="2" t="s">
        <v>190</v>
      </c>
      <c r="C171" s="2" t="s">
        <v>190</v>
      </c>
      <c r="D171" s="2" t="s">
        <v>190</v>
      </c>
      <c r="E171" s="2"/>
      <c r="F171" s="2"/>
      <c r="G171" s="2"/>
      <c r="H171" s="4">
        <f t="shared" si="35"/>
        <v>0</v>
      </c>
    </row>
    <row r="172" spans="1:8" x14ac:dyDescent="0.25">
      <c r="A172" s="24"/>
      <c r="B172" s="2" t="s">
        <v>190</v>
      </c>
      <c r="C172" s="2" t="s">
        <v>190</v>
      </c>
      <c r="D172" s="2" t="s">
        <v>190</v>
      </c>
      <c r="E172" s="2"/>
      <c r="F172" s="2"/>
      <c r="G172" s="2"/>
      <c r="H172" s="4">
        <f t="shared" si="35"/>
        <v>0</v>
      </c>
    </row>
    <row r="173" spans="1:8" x14ac:dyDescent="0.25">
      <c r="A173" s="24"/>
      <c r="B173" s="2" t="s">
        <v>190</v>
      </c>
      <c r="C173" s="2" t="s">
        <v>190</v>
      </c>
      <c r="D173" s="2" t="s">
        <v>190</v>
      </c>
      <c r="E173" s="2"/>
      <c r="F173" s="2"/>
      <c r="G173" s="2"/>
      <c r="H173" s="4">
        <f t="shared" si="35"/>
        <v>0</v>
      </c>
    </row>
    <row r="174" spans="1:8" x14ac:dyDescent="0.25">
      <c r="A174" s="24"/>
      <c r="B174" s="25"/>
      <c r="C174" s="25"/>
      <c r="D174" s="25"/>
      <c r="E174" s="25"/>
      <c r="F174" s="25"/>
      <c r="G174" s="25"/>
      <c r="H174" s="25"/>
    </row>
    <row r="175" spans="1:8" x14ac:dyDescent="0.25">
      <c r="A175" s="8"/>
      <c r="B175" s="9"/>
      <c r="C175" s="9"/>
      <c r="D175" s="9"/>
      <c r="E175" s="9"/>
      <c r="F175" s="10">
        <f t="shared" ref="F175:G175" si="36">SUM(F168:F173)</f>
        <v>0</v>
      </c>
      <c r="G175" s="10">
        <f t="shared" si="36"/>
        <v>0</v>
      </c>
      <c r="H175" s="10">
        <f>SUM(H168:H173)</f>
        <v>0</v>
      </c>
    </row>
  </sheetData>
  <mergeCells count="38">
    <mergeCell ref="B174:H174"/>
    <mergeCell ref="B116:H116"/>
    <mergeCell ref="B124:H124"/>
    <mergeCell ref="B132:H132"/>
    <mergeCell ref="B142:H142"/>
    <mergeCell ref="B150:H150"/>
    <mergeCell ref="B166:H166"/>
    <mergeCell ref="B158:H158"/>
    <mergeCell ref="B49:H49"/>
    <mergeCell ref="B58:H58"/>
    <mergeCell ref="B66:H66"/>
    <mergeCell ref="B74:H74"/>
    <mergeCell ref="B82:H82"/>
    <mergeCell ref="B106:H106"/>
    <mergeCell ref="A168:A174"/>
    <mergeCell ref="B3:D3"/>
    <mergeCell ref="F3:H3"/>
    <mergeCell ref="B14:H14"/>
    <mergeCell ref="B22:H22"/>
    <mergeCell ref="B33:H33"/>
    <mergeCell ref="B41:H41"/>
    <mergeCell ref="A118:A124"/>
    <mergeCell ref="A126:A132"/>
    <mergeCell ref="A134:A142"/>
    <mergeCell ref="A144:A150"/>
    <mergeCell ref="A152:A158"/>
    <mergeCell ref="A160:A166"/>
    <mergeCell ref="A51:A58"/>
    <mergeCell ref="A60:A66"/>
    <mergeCell ref="A68:A74"/>
    <mergeCell ref="A76:A82"/>
    <mergeCell ref="A84:A106"/>
    <mergeCell ref="A108:A116"/>
    <mergeCell ref="A5:A14"/>
    <mergeCell ref="A16:A22"/>
    <mergeCell ref="A24:A33"/>
    <mergeCell ref="A35:A41"/>
    <mergeCell ref="A43:A4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Normal="100" workbookViewId="0">
      <selection activeCell="E3" sqref="E3:E1048576"/>
    </sheetView>
  </sheetViews>
  <sheetFormatPr defaultRowHeight="15" x14ac:dyDescent="0.25"/>
  <cols>
    <col min="1" max="1" width="11" style="2" customWidth="1"/>
    <col min="2" max="2" width="23.140625" style="2" bestFit="1" customWidth="1"/>
    <col min="3" max="3" width="23.140625" style="2" customWidth="1"/>
    <col min="4" max="4" width="2.7109375" style="16" customWidth="1"/>
    <col min="5" max="7" width="14.85546875" style="2" bestFit="1" customWidth="1"/>
    <col min="8" max="8" width="23.5703125" style="2" customWidth="1"/>
    <col min="9" max="9" width="2.7109375" style="16" customWidth="1"/>
    <col min="10" max="10" width="23" style="2" customWidth="1"/>
    <col min="11" max="11" width="2.7109375" style="17" hidden="1" customWidth="1"/>
    <col min="12" max="12" width="11.85546875" hidden="1" customWidth="1"/>
    <col min="13" max="13" width="12.85546875" hidden="1" customWidth="1"/>
    <col min="14" max="14" width="12.7109375" hidden="1" customWidth="1"/>
    <col min="15" max="15" width="12.85546875" hidden="1" customWidth="1"/>
    <col min="16" max="16" width="11.85546875" hidden="1" customWidth="1"/>
    <col min="17" max="17" width="12.28515625" hidden="1" customWidth="1"/>
    <col min="18" max="18" width="11.85546875" hidden="1" customWidth="1"/>
    <col min="19" max="19" width="12.85546875" hidden="1" customWidth="1"/>
    <col min="20" max="20" width="11.85546875" hidden="1" customWidth="1"/>
    <col min="21" max="21" width="12.28515625" hidden="1" customWidth="1"/>
    <col min="23" max="23" width="28.42578125" bestFit="1" customWidth="1"/>
    <col min="24" max="24" width="17.85546875" bestFit="1" customWidth="1"/>
    <col min="25" max="25" width="23.5703125" bestFit="1" customWidth="1"/>
  </cols>
  <sheetData>
    <row r="1" spans="1:21" x14ac:dyDescent="0.25">
      <c r="A1" s="28" t="s">
        <v>58</v>
      </c>
      <c r="B1" s="29"/>
      <c r="C1" s="30"/>
      <c r="D1" s="11"/>
      <c r="E1" s="31" t="s">
        <v>59</v>
      </c>
      <c r="F1" s="31"/>
      <c r="G1" s="31"/>
      <c r="H1" s="31"/>
      <c r="I1" s="11"/>
      <c r="J1" s="19" t="s">
        <v>60</v>
      </c>
      <c r="K1" s="12"/>
      <c r="L1" s="31" t="s">
        <v>61</v>
      </c>
      <c r="M1" s="31"/>
      <c r="N1" s="31"/>
      <c r="O1" s="31"/>
      <c r="P1" s="31"/>
      <c r="Q1" s="31"/>
      <c r="R1" s="31"/>
      <c r="S1" s="31"/>
      <c r="T1" s="31"/>
      <c r="U1" s="31"/>
    </row>
    <row r="2" spans="1:21" ht="30" x14ac:dyDescent="0.25">
      <c r="A2" s="13" t="s">
        <v>62</v>
      </c>
      <c r="B2" s="13" t="s">
        <v>33</v>
      </c>
      <c r="C2" s="13" t="s">
        <v>63</v>
      </c>
      <c r="D2" s="14"/>
      <c r="E2" s="13" t="s">
        <v>1</v>
      </c>
      <c r="F2" s="13" t="s">
        <v>31</v>
      </c>
      <c r="G2" s="13" t="s">
        <v>32</v>
      </c>
      <c r="H2" s="13" t="s">
        <v>33</v>
      </c>
      <c r="I2" s="14"/>
      <c r="J2" s="13" t="s">
        <v>64</v>
      </c>
      <c r="K2" s="15"/>
      <c r="L2" s="13" t="s">
        <v>65</v>
      </c>
      <c r="M2" s="13" t="s">
        <v>66</v>
      </c>
      <c r="N2" s="13" t="s">
        <v>67</v>
      </c>
      <c r="O2" s="13" t="s">
        <v>68</v>
      </c>
      <c r="P2" s="13" t="s">
        <v>69</v>
      </c>
      <c r="Q2" s="13" t="s">
        <v>70</v>
      </c>
      <c r="R2" s="13" t="s">
        <v>71</v>
      </c>
      <c r="S2" s="13" t="s">
        <v>72</v>
      </c>
      <c r="T2" s="13" t="s">
        <v>73</v>
      </c>
      <c r="U2" s="13" t="s">
        <v>74</v>
      </c>
    </row>
  </sheetData>
  <mergeCells count="3">
    <mergeCell ref="A1:C1"/>
    <mergeCell ref="E1:H1"/>
    <mergeCell ref="L1:U1"/>
  </mergeCells>
  <pageMargins left="0.7" right="0.7" top="0.75" bottom="0.75" header="0.3" footer="0.3"/>
  <pageSetup scale="63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2" zoomScale="70" zoomScaleNormal="70" workbookViewId="0">
      <pane xSplit="2" ySplit="3" topLeftCell="C5" activePane="bottomRight" state="frozen"/>
      <selection pane="topRight" activeCell="C2" sqref="C2"/>
      <selection pane="bottomLeft" activeCell="A5" sqref="A5"/>
      <selection pane="bottomRight" activeCell="A5" sqref="A5:A6"/>
    </sheetView>
  </sheetViews>
  <sheetFormatPr defaultRowHeight="15" x14ac:dyDescent="0.25"/>
  <cols>
    <col min="1" max="1" width="22" customWidth="1"/>
    <col min="2" max="2" width="10" customWidth="1"/>
    <col min="3" max="20" width="12" customWidth="1"/>
  </cols>
  <sheetData>
    <row r="1" spans="1:20" x14ac:dyDescent="0.25">
      <c r="A1" s="1" t="s">
        <v>75</v>
      </c>
    </row>
    <row r="3" spans="1:20" x14ac:dyDescent="0.25">
      <c r="A3" s="35" t="s">
        <v>76</v>
      </c>
      <c r="B3" s="36"/>
      <c r="C3" s="32" t="s">
        <v>77</v>
      </c>
      <c r="D3" s="33"/>
      <c r="E3" s="32" t="s">
        <v>78</v>
      </c>
      <c r="F3" s="33"/>
      <c r="G3" s="32" t="s">
        <v>79</v>
      </c>
      <c r="H3" s="33"/>
      <c r="I3" s="32" t="s">
        <v>80</v>
      </c>
      <c r="J3" s="33"/>
      <c r="K3" s="32" t="s">
        <v>81</v>
      </c>
      <c r="L3" s="33"/>
      <c r="M3" s="32" t="s">
        <v>82</v>
      </c>
      <c r="N3" s="33"/>
      <c r="O3" s="32" t="s">
        <v>83</v>
      </c>
      <c r="P3" s="33"/>
      <c r="Q3" s="32" t="s">
        <v>84</v>
      </c>
      <c r="R3" s="33"/>
      <c r="S3" s="32" t="s">
        <v>85</v>
      </c>
      <c r="T3" s="33"/>
    </row>
    <row r="4" spans="1:20" x14ac:dyDescent="0.25">
      <c r="A4" s="37"/>
      <c r="B4" s="38"/>
      <c r="C4" s="18" t="s">
        <v>86</v>
      </c>
      <c r="D4" s="18" t="s">
        <v>87</v>
      </c>
      <c r="E4" s="18" t="s">
        <v>86</v>
      </c>
      <c r="F4" s="18" t="s">
        <v>87</v>
      </c>
      <c r="G4" s="18" t="s">
        <v>86</v>
      </c>
      <c r="H4" s="18" t="s">
        <v>87</v>
      </c>
      <c r="I4" s="18" t="s">
        <v>86</v>
      </c>
      <c r="J4" s="18" t="s">
        <v>87</v>
      </c>
      <c r="K4" s="18" t="s">
        <v>86</v>
      </c>
      <c r="L4" s="18" t="s">
        <v>87</v>
      </c>
      <c r="M4" s="18" t="s">
        <v>86</v>
      </c>
      <c r="N4" s="18" t="s">
        <v>87</v>
      </c>
      <c r="O4" s="18" t="s">
        <v>86</v>
      </c>
      <c r="P4" s="18" t="s">
        <v>87</v>
      </c>
      <c r="Q4" s="18" t="s">
        <v>86</v>
      </c>
      <c r="R4" s="18" t="s">
        <v>87</v>
      </c>
      <c r="S4" s="18" t="s">
        <v>86</v>
      </c>
      <c r="T4" s="18" t="s">
        <v>87</v>
      </c>
    </row>
    <row r="5" spans="1:20" x14ac:dyDescent="0.25">
      <c r="A5" s="34" t="s">
        <v>9</v>
      </c>
      <c r="B5" s="3" t="s">
        <v>28</v>
      </c>
      <c r="C5" s="2">
        <v>240</v>
      </c>
      <c r="D5" s="2">
        <v>268</v>
      </c>
      <c r="E5" s="2">
        <v>240</v>
      </c>
      <c r="F5" s="2">
        <v>268</v>
      </c>
      <c r="G5" s="2">
        <v>0</v>
      </c>
      <c r="H5" s="2">
        <v>268</v>
      </c>
      <c r="I5" s="2">
        <v>0</v>
      </c>
      <c r="J5" s="2">
        <v>268</v>
      </c>
      <c r="K5" s="2">
        <v>0</v>
      </c>
      <c r="L5" s="2">
        <v>268</v>
      </c>
      <c r="M5" s="2">
        <v>123</v>
      </c>
      <c r="N5" s="2">
        <v>268</v>
      </c>
      <c r="O5" s="2">
        <v>0</v>
      </c>
      <c r="P5" s="2">
        <v>268</v>
      </c>
      <c r="Q5" s="2">
        <v>0</v>
      </c>
      <c r="R5" s="2">
        <v>0</v>
      </c>
      <c r="S5" s="2">
        <v>123</v>
      </c>
      <c r="T5" s="2">
        <v>268</v>
      </c>
    </row>
    <row r="6" spans="1:20" x14ac:dyDescent="0.25">
      <c r="A6" s="34"/>
      <c r="B6" s="3" t="s">
        <v>34</v>
      </c>
      <c r="C6" s="2">
        <v>13</v>
      </c>
      <c r="D6" s="2">
        <v>21</v>
      </c>
      <c r="E6" s="2">
        <v>13</v>
      </c>
      <c r="F6" s="2">
        <v>21</v>
      </c>
      <c r="G6" s="2">
        <v>0</v>
      </c>
      <c r="H6" s="2">
        <v>21</v>
      </c>
      <c r="I6" s="2">
        <v>0</v>
      </c>
      <c r="J6" s="2">
        <v>21</v>
      </c>
      <c r="K6" s="2">
        <v>13</v>
      </c>
      <c r="L6" s="2">
        <v>21</v>
      </c>
      <c r="M6" s="2">
        <v>3</v>
      </c>
      <c r="N6" s="2">
        <v>21</v>
      </c>
      <c r="O6" s="2">
        <v>0</v>
      </c>
      <c r="P6" s="2">
        <v>21</v>
      </c>
      <c r="Q6" s="2">
        <v>0</v>
      </c>
      <c r="R6" s="2">
        <v>0</v>
      </c>
      <c r="S6" s="2">
        <v>3</v>
      </c>
      <c r="T6" s="2">
        <v>21</v>
      </c>
    </row>
    <row r="7" spans="1:20" x14ac:dyDescent="0.25">
      <c r="A7" s="34" t="s">
        <v>10</v>
      </c>
      <c r="B7" s="3" t="s">
        <v>28</v>
      </c>
      <c r="C7" s="2">
        <v>595</v>
      </c>
      <c r="D7" s="2">
        <v>688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69</v>
      </c>
      <c r="N7" s="2">
        <v>688</v>
      </c>
      <c r="O7" s="2">
        <v>0</v>
      </c>
      <c r="P7" s="2">
        <v>0</v>
      </c>
      <c r="Q7" s="2">
        <v>0</v>
      </c>
      <c r="R7" s="2">
        <v>0</v>
      </c>
      <c r="S7" s="2">
        <v>69</v>
      </c>
      <c r="T7" s="2">
        <v>688</v>
      </c>
    </row>
    <row r="8" spans="1:20" x14ac:dyDescent="0.25">
      <c r="A8" s="34"/>
      <c r="B8" s="3" t="s">
        <v>34</v>
      </c>
      <c r="C8" s="2">
        <v>43</v>
      </c>
      <c r="D8" s="2">
        <v>44</v>
      </c>
      <c r="E8" s="2">
        <v>0</v>
      </c>
      <c r="F8" s="2">
        <v>0</v>
      </c>
      <c r="G8" s="2">
        <v>2</v>
      </c>
      <c r="H8" s="2">
        <v>0</v>
      </c>
      <c r="I8" s="2">
        <v>14</v>
      </c>
      <c r="J8" s="2">
        <v>0</v>
      </c>
      <c r="K8" s="2">
        <v>43</v>
      </c>
      <c r="L8" s="2">
        <v>0</v>
      </c>
      <c r="M8" s="2">
        <v>19</v>
      </c>
      <c r="N8" s="2">
        <v>44</v>
      </c>
      <c r="O8" s="2">
        <v>0</v>
      </c>
      <c r="P8" s="2">
        <v>0</v>
      </c>
      <c r="Q8" s="2">
        <v>0</v>
      </c>
      <c r="R8" s="2">
        <v>0</v>
      </c>
      <c r="S8" s="2">
        <v>19</v>
      </c>
      <c r="T8" s="2">
        <v>44</v>
      </c>
    </row>
    <row r="9" spans="1:20" x14ac:dyDescent="0.25">
      <c r="A9" s="34" t="s">
        <v>88</v>
      </c>
      <c r="B9" s="3" t="s">
        <v>28</v>
      </c>
      <c r="C9" s="2">
        <v>9</v>
      </c>
      <c r="D9" s="2">
        <v>10</v>
      </c>
      <c r="E9" s="2">
        <v>0</v>
      </c>
      <c r="F9" s="2">
        <v>7</v>
      </c>
      <c r="G9" s="2">
        <v>0</v>
      </c>
      <c r="H9" s="2">
        <v>5</v>
      </c>
      <c r="I9" s="2">
        <v>0</v>
      </c>
      <c r="J9" s="2">
        <v>6</v>
      </c>
      <c r="K9" s="2">
        <v>0</v>
      </c>
      <c r="L9" s="2">
        <v>7</v>
      </c>
      <c r="M9" s="2">
        <v>0</v>
      </c>
      <c r="N9" s="2">
        <v>6</v>
      </c>
      <c r="O9" s="2">
        <v>0</v>
      </c>
      <c r="P9" s="2">
        <v>4</v>
      </c>
      <c r="Q9" s="2">
        <v>1</v>
      </c>
      <c r="R9" s="2">
        <v>10</v>
      </c>
      <c r="S9" s="2">
        <v>0</v>
      </c>
      <c r="T9" s="2">
        <v>6</v>
      </c>
    </row>
    <row r="10" spans="1:20" x14ac:dyDescent="0.25">
      <c r="A10" s="34"/>
      <c r="B10" s="3" t="s">
        <v>34</v>
      </c>
      <c r="C10" s="2">
        <v>9</v>
      </c>
      <c r="D10" s="2">
        <v>9</v>
      </c>
      <c r="E10" s="2">
        <v>0</v>
      </c>
      <c r="F10" s="2">
        <v>6</v>
      </c>
      <c r="G10" s="2">
        <v>3</v>
      </c>
      <c r="H10" s="2">
        <v>4</v>
      </c>
      <c r="I10" s="2">
        <v>8</v>
      </c>
      <c r="J10" s="2">
        <v>5</v>
      </c>
      <c r="K10" s="2">
        <v>9</v>
      </c>
      <c r="L10" s="2">
        <v>7</v>
      </c>
      <c r="M10" s="2">
        <v>0</v>
      </c>
      <c r="N10" s="2">
        <v>5</v>
      </c>
      <c r="O10" s="2">
        <v>3</v>
      </c>
      <c r="P10" s="2">
        <v>3</v>
      </c>
      <c r="Q10" s="2">
        <v>1</v>
      </c>
      <c r="R10" s="2">
        <v>9</v>
      </c>
      <c r="S10" s="2">
        <v>0</v>
      </c>
      <c r="T10" s="2">
        <v>5</v>
      </c>
    </row>
    <row r="11" spans="1:20" x14ac:dyDescent="0.25">
      <c r="A11" s="34" t="s">
        <v>13</v>
      </c>
      <c r="B11" s="3" t="s">
        <v>28</v>
      </c>
      <c r="C11" s="2">
        <v>23</v>
      </c>
      <c r="D11" s="2">
        <v>27</v>
      </c>
      <c r="E11" s="2">
        <v>23</v>
      </c>
      <c r="F11" s="2">
        <v>27</v>
      </c>
      <c r="G11" s="2">
        <v>0</v>
      </c>
      <c r="H11" s="2">
        <v>27</v>
      </c>
      <c r="I11" s="2">
        <v>0</v>
      </c>
      <c r="J11" s="2">
        <v>27</v>
      </c>
      <c r="K11" s="2">
        <v>0</v>
      </c>
      <c r="L11" s="2">
        <v>27</v>
      </c>
      <c r="M11" s="2">
        <v>11</v>
      </c>
      <c r="N11" s="2">
        <v>27</v>
      </c>
      <c r="O11" s="2">
        <v>0</v>
      </c>
      <c r="P11" s="2">
        <v>27</v>
      </c>
      <c r="Q11" s="2">
        <v>3</v>
      </c>
      <c r="R11" s="2">
        <v>27</v>
      </c>
      <c r="S11" s="2">
        <v>7</v>
      </c>
      <c r="T11" s="2">
        <v>27</v>
      </c>
    </row>
    <row r="12" spans="1:20" x14ac:dyDescent="0.25">
      <c r="A12" s="34"/>
      <c r="B12" s="3" t="s">
        <v>34</v>
      </c>
      <c r="C12" s="2">
        <v>21</v>
      </c>
      <c r="D12" s="2">
        <v>22</v>
      </c>
      <c r="E12" s="2">
        <v>21</v>
      </c>
      <c r="F12" s="2">
        <v>22</v>
      </c>
      <c r="G12" s="2">
        <v>0</v>
      </c>
      <c r="H12" s="2">
        <v>22</v>
      </c>
      <c r="I12" s="2">
        <v>0</v>
      </c>
      <c r="J12" s="2">
        <v>22</v>
      </c>
      <c r="K12" s="2">
        <v>21</v>
      </c>
      <c r="L12" s="2">
        <v>22</v>
      </c>
      <c r="M12" s="2">
        <v>11</v>
      </c>
      <c r="N12" s="2">
        <v>22</v>
      </c>
      <c r="O12" s="2">
        <v>4</v>
      </c>
      <c r="P12" s="2">
        <v>22</v>
      </c>
      <c r="Q12" s="2">
        <v>3</v>
      </c>
      <c r="R12" s="2">
        <v>22</v>
      </c>
      <c r="S12" s="2">
        <v>5</v>
      </c>
      <c r="T12" s="2">
        <v>22</v>
      </c>
    </row>
    <row r="13" spans="1:20" x14ac:dyDescent="0.25">
      <c r="A13" s="34" t="s">
        <v>89</v>
      </c>
      <c r="B13" s="3" t="s">
        <v>28</v>
      </c>
      <c r="C13" s="2">
        <v>14</v>
      </c>
      <c r="D13" s="2">
        <v>32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</v>
      </c>
      <c r="K13" s="2">
        <v>0</v>
      </c>
      <c r="L13" s="2">
        <v>3</v>
      </c>
      <c r="M13" s="2">
        <v>0</v>
      </c>
      <c r="N13" s="2">
        <v>5</v>
      </c>
      <c r="O13" s="2">
        <v>0</v>
      </c>
      <c r="P13" s="2">
        <v>6</v>
      </c>
      <c r="Q13" s="2">
        <v>1</v>
      </c>
      <c r="R13" s="2">
        <v>32</v>
      </c>
      <c r="S13" s="2">
        <v>0</v>
      </c>
      <c r="T13" s="2">
        <v>3</v>
      </c>
    </row>
    <row r="14" spans="1:20" x14ac:dyDescent="0.25">
      <c r="A14" s="34"/>
      <c r="B14" s="3" t="s">
        <v>34</v>
      </c>
      <c r="C14" s="2">
        <v>10</v>
      </c>
      <c r="D14" s="2">
        <v>10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1</v>
      </c>
      <c r="M14" s="2">
        <v>0</v>
      </c>
      <c r="N14" s="2">
        <v>3</v>
      </c>
      <c r="O14" s="2">
        <v>4</v>
      </c>
      <c r="P14" s="2">
        <v>4</v>
      </c>
      <c r="Q14" s="2">
        <v>1</v>
      </c>
      <c r="R14" s="2">
        <v>10</v>
      </c>
      <c r="S14" s="2">
        <v>0</v>
      </c>
      <c r="T14" s="2">
        <v>1</v>
      </c>
    </row>
    <row r="15" spans="1:20" x14ac:dyDescent="0.25">
      <c r="A15" s="34" t="s">
        <v>14</v>
      </c>
      <c r="B15" s="3" t="s">
        <v>28</v>
      </c>
      <c r="C15" s="2">
        <v>119</v>
      </c>
      <c r="D15" s="2">
        <v>137</v>
      </c>
      <c r="E15" s="2">
        <v>0</v>
      </c>
      <c r="F15" s="2">
        <v>1</v>
      </c>
      <c r="G15" s="2">
        <v>0</v>
      </c>
      <c r="H15" s="2">
        <v>2</v>
      </c>
      <c r="I15" s="2">
        <v>0</v>
      </c>
      <c r="J15" s="2">
        <v>0</v>
      </c>
      <c r="K15" s="2">
        <v>0</v>
      </c>
      <c r="L15" s="2">
        <v>2</v>
      </c>
      <c r="M15" s="2">
        <v>19</v>
      </c>
      <c r="N15" s="2">
        <v>137</v>
      </c>
      <c r="O15" s="2">
        <v>0</v>
      </c>
      <c r="P15" s="2">
        <v>9</v>
      </c>
      <c r="Q15" s="2">
        <v>12</v>
      </c>
      <c r="R15" s="2">
        <v>137</v>
      </c>
      <c r="S15" s="2">
        <v>0</v>
      </c>
      <c r="T15" s="2">
        <v>0</v>
      </c>
    </row>
    <row r="16" spans="1:20" x14ac:dyDescent="0.25">
      <c r="A16" s="34"/>
      <c r="B16" s="3" t="s">
        <v>34</v>
      </c>
      <c r="C16" s="2">
        <v>23</v>
      </c>
      <c r="D16" s="2">
        <v>30</v>
      </c>
      <c r="E16" s="2">
        <v>0</v>
      </c>
      <c r="F16" s="2">
        <v>1</v>
      </c>
      <c r="G16" s="2">
        <v>2</v>
      </c>
      <c r="H16" s="2">
        <v>2</v>
      </c>
      <c r="I16" s="2">
        <v>3</v>
      </c>
      <c r="J16" s="2">
        <v>0</v>
      </c>
      <c r="K16" s="2">
        <v>0</v>
      </c>
      <c r="L16" s="2">
        <v>2</v>
      </c>
      <c r="M16" s="2">
        <v>7</v>
      </c>
      <c r="N16" s="2">
        <v>30</v>
      </c>
      <c r="O16" s="2">
        <v>6</v>
      </c>
      <c r="P16" s="2">
        <v>7</v>
      </c>
      <c r="Q16" s="2">
        <v>3</v>
      </c>
      <c r="R16" s="2">
        <v>30</v>
      </c>
      <c r="S16" s="2">
        <v>0</v>
      </c>
      <c r="T16" s="2">
        <v>0</v>
      </c>
    </row>
    <row r="17" spans="1:20" x14ac:dyDescent="0.25">
      <c r="A17" s="34" t="s">
        <v>15</v>
      </c>
      <c r="B17" s="3" t="s">
        <v>28</v>
      </c>
      <c r="C17" s="2">
        <v>14</v>
      </c>
      <c r="D17" s="2">
        <v>16</v>
      </c>
      <c r="E17" s="2">
        <v>0</v>
      </c>
      <c r="F17" s="2">
        <v>0</v>
      </c>
      <c r="G17" s="2">
        <v>0</v>
      </c>
      <c r="H17" s="2">
        <v>2</v>
      </c>
      <c r="I17" s="2">
        <v>0</v>
      </c>
      <c r="J17" s="2">
        <v>0</v>
      </c>
      <c r="K17" s="2">
        <v>0</v>
      </c>
      <c r="L17" s="2">
        <v>3</v>
      </c>
      <c r="M17" s="2">
        <v>4</v>
      </c>
      <c r="N17" s="2">
        <v>16</v>
      </c>
      <c r="O17" s="2">
        <v>0</v>
      </c>
      <c r="P17" s="2">
        <v>3</v>
      </c>
      <c r="Q17" s="2">
        <v>3</v>
      </c>
      <c r="R17" s="2">
        <v>16</v>
      </c>
      <c r="S17" s="2">
        <v>0</v>
      </c>
      <c r="T17" s="2">
        <v>0</v>
      </c>
    </row>
    <row r="18" spans="1:20" x14ac:dyDescent="0.25">
      <c r="A18" s="34"/>
      <c r="B18" s="3" t="s">
        <v>34</v>
      </c>
      <c r="C18" s="2">
        <v>14</v>
      </c>
      <c r="D18" s="2">
        <v>16</v>
      </c>
      <c r="E18" s="2">
        <v>0</v>
      </c>
      <c r="F18" s="2">
        <v>0</v>
      </c>
      <c r="G18" s="2">
        <v>2</v>
      </c>
      <c r="H18" s="2">
        <v>2</v>
      </c>
      <c r="I18" s="2">
        <v>1</v>
      </c>
      <c r="J18" s="2">
        <v>0</v>
      </c>
      <c r="K18" s="2">
        <v>0</v>
      </c>
      <c r="L18" s="2">
        <v>3</v>
      </c>
      <c r="M18" s="2">
        <v>4</v>
      </c>
      <c r="N18" s="2">
        <v>16</v>
      </c>
      <c r="O18" s="2">
        <v>3</v>
      </c>
      <c r="P18" s="2">
        <v>3</v>
      </c>
      <c r="Q18" s="2">
        <v>3</v>
      </c>
      <c r="R18" s="2">
        <v>16</v>
      </c>
      <c r="S18" s="2">
        <v>0</v>
      </c>
      <c r="T18" s="2">
        <v>0</v>
      </c>
    </row>
    <row r="19" spans="1:20" x14ac:dyDescent="0.25">
      <c r="A19" s="34" t="s">
        <v>19</v>
      </c>
      <c r="B19" s="3" t="s">
        <v>28</v>
      </c>
      <c r="C19" s="2">
        <v>21</v>
      </c>
      <c r="D19" s="2">
        <v>23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2</v>
      </c>
    </row>
    <row r="20" spans="1:20" x14ac:dyDescent="0.25">
      <c r="A20" s="34"/>
      <c r="B20" s="3" t="s">
        <v>34</v>
      </c>
      <c r="C20" s="2">
        <v>17</v>
      </c>
      <c r="D20" s="2">
        <v>23</v>
      </c>
      <c r="E20" s="2">
        <v>0</v>
      </c>
      <c r="F20" s="2">
        <v>0</v>
      </c>
      <c r="G20" s="2">
        <v>0</v>
      </c>
      <c r="H20" s="2">
        <v>0</v>
      </c>
      <c r="I20" s="2">
        <v>10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2</v>
      </c>
    </row>
    <row r="21" spans="1:20" x14ac:dyDescent="0.25">
      <c r="A21" s="34" t="s">
        <v>20</v>
      </c>
      <c r="B21" s="3" t="s">
        <v>28</v>
      </c>
      <c r="C21" s="2">
        <v>1</v>
      </c>
      <c r="D21" s="2">
        <v>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0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1:20" x14ac:dyDescent="0.25">
      <c r="A22" s="34"/>
      <c r="B22" s="3" t="s">
        <v>34</v>
      </c>
      <c r="C22" s="2">
        <v>1</v>
      </c>
      <c r="D22" s="2">
        <v>5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2</v>
      </c>
      <c r="K22" s="2">
        <v>1</v>
      </c>
      <c r="L22" s="2">
        <v>3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1:20" x14ac:dyDescent="0.25">
      <c r="A23" s="34" t="s">
        <v>21</v>
      </c>
      <c r="B23" s="3" t="s">
        <v>28</v>
      </c>
      <c r="C23" s="2">
        <v>2</v>
      </c>
      <c r="D23" s="2">
        <v>5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2</v>
      </c>
      <c r="T23" s="2">
        <v>5</v>
      </c>
    </row>
    <row r="24" spans="1:20" x14ac:dyDescent="0.25">
      <c r="A24" s="34"/>
      <c r="B24" s="3" t="s">
        <v>34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</v>
      </c>
    </row>
    <row r="25" spans="1:20" x14ac:dyDescent="0.25">
      <c r="A25" s="34" t="s">
        <v>90</v>
      </c>
      <c r="B25" s="3" t="s">
        <v>28</v>
      </c>
      <c r="C25" s="2">
        <v>23</v>
      </c>
      <c r="D25" s="2">
        <v>14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4</v>
      </c>
      <c r="K25" s="2">
        <v>0</v>
      </c>
      <c r="L25" s="2">
        <v>15</v>
      </c>
      <c r="M25" s="2">
        <v>5</v>
      </c>
      <c r="N25" s="2">
        <v>1</v>
      </c>
      <c r="O25" s="2">
        <v>0</v>
      </c>
      <c r="P25" s="2">
        <v>3</v>
      </c>
      <c r="Q25" s="2">
        <v>1</v>
      </c>
      <c r="R25" s="2">
        <v>2</v>
      </c>
      <c r="S25" s="2">
        <v>5</v>
      </c>
      <c r="T25" s="2">
        <v>3</v>
      </c>
    </row>
    <row r="26" spans="1:20" x14ac:dyDescent="0.25">
      <c r="A26" s="34"/>
      <c r="B26" s="3" t="s">
        <v>34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</row>
    <row r="27" spans="1:20" x14ac:dyDescent="0.25">
      <c r="A27" s="34" t="s">
        <v>91</v>
      </c>
      <c r="B27" s="3" t="s">
        <v>28</v>
      </c>
      <c r="C27" s="2">
        <v>324</v>
      </c>
      <c r="D27" s="2">
        <v>633</v>
      </c>
      <c r="E27" s="2">
        <v>0</v>
      </c>
      <c r="F27" s="2">
        <v>4</v>
      </c>
      <c r="G27" s="2">
        <v>0</v>
      </c>
      <c r="H27" s="2">
        <v>7</v>
      </c>
      <c r="I27" s="2">
        <v>0</v>
      </c>
      <c r="J27" s="2">
        <v>17</v>
      </c>
      <c r="K27" s="2">
        <v>0</v>
      </c>
      <c r="L27" s="2">
        <v>0</v>
      </c>
      <c r="M27" s="2">
        <v>17</v>
      </c>
      <c r="N27" s="2">
        <v>632</v>
      </c>
      <c r="O27" s="2">
        <v>0</v>
      </c>
      <c r="P27" s="2">
        <v>14</v>
      </c>
      <c r="Q27" s="2">
        <v>4</v>
      </c>
      <c r="R27" s="2">
        <v>633</v>
      </c>
      <c r="S27" s="2">
        <v>9</v>
      </c>
      <c r="T27" s="2">
        <v>632</v>
      </c>
    </row>
    <row r="28" spans="1:20" x14ac:dyDescent="0.25">
      <c r="A28" s="34"/>
      <c r="B28" s="3" t="s">
        <v>34</v>
      </c>
      <c r="C28" s="2">
        <v>62</v>
      </c>
      <c r="D28" s="2">
        <v>106</v>
      </c>
      <c r="E28" s="2">
        <v>0</v>
      </c>
      <c r="F28" s="2">
        <v>0</v>
      </c>
      <c r="G28" s="2">
        <v>5</v>
      </c>
      <c r="H28" s="2">
        <v>5</v>
      </c>
      <c r="I28" s="2">
        <v>14</v>
      </c>
      <c r="J28" s="2">
        <v>15</v>
      </c>
      <c r="K28" s="2">
        <v>62</v>
      </c>
      <c r="L28" s="2">
        <v>0</v>
      </c>
      <c r="M28" s="2">
        <v>17</v>
      </c>
      <c r="N28" s="2">
        <v>106</v>
      </c>
      <c r="O28" s="2">
        <v>6</v>
      </c>
      <c r="P28" s="2">
        <v>7</v>
      </c>
      <c r="Q28" s="2">
        <v>4</v>
      </c>
      <c r="R28" s="2">
        <v>106</v>
      </c>
      <c r="S28" s="2">
        <v>9</v>
      </c>
      <c r="T28" s="2">
        <v>106</v>
      </c>
    </row>
    <row r="30" spans="1:20" x14ac:dyDescent="0.25">
      <c r="A30" s="1" t="s">
        <v>92</v>
      </c>
      <c r="G30">
        <v>4</v>
      </c>
      <c r="H30">
        <v>3</v>
      </c>
    </row>
    <row r="31" spans="1:20" x14ac:dyDescent="0.25">
      <c r="A31" s="1" t="s">
        <v>93</v>
      </c>
      <c r="I31">
        <v>15</v>
      </c>
      <c r="J31">
        <v>17</v>
      </c>
    </row>
    <row r="32" spans="1:20" x14ac:dyDescent="0.25">
      <c r="A32" s="1" t="s">
        <v>94</v>
      </c>
      <c r="K32">
        <v>75</v>
      </c>
      <c r="L32">
        <v>160</v>
      </c>
    </row>
    <row r="33" spans="1:16" x14ac:dyDescent="0.25">
      <c r="A33" s="1" t="s">
        <v>95</v>
      </c>
      <c r="O33">
        <v>4</v>
      </c>
      <c r="P33">
        <v>4</v>
      </c>
    </row>
  </sheetData>
  <mergeCells count="22">
    <mergeCell ref="A23:A24"/>
    <mergeCell ref="A25:A26"/>
    <mergeCell ref="A27:A28"/>
    <mergeCell ref="A3:B4"/>
    <mergeCell ref="A11:A12"/>
    <mergeCell ref="A13:A14"/>
    <mergeCell ref="A15:A16"/>
    <mergeCell ref="A17:A18"/>
    <mergeCell ref="A19:A20"/>
    <mergeCell ref="A21:A22"/>
    <mergeCell ref="A9:A10"/>
    <mergeCell ref="O3:P3"/>
    <mergeCell ref="Q3:R3"/>
    <mergeCell ref="S3:T3"/>
    <mergeCell ref="A5:A6"/>
    <mergeCell ref="A7:A8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BD3175D2B0B4F8DCDCDFE2231D65C" ma:contentTypeVersion="6" ma:contentTypeDescription="Create a new document." ma:contentTypeScope="" ma:versionID="d8dc7005ee196bcebbc28a92e29e7f30">
  <xsd:schema xmlns:xsd="http://www.w3.org/2001/XMLSchema" xmlns:xs="http://www.w3.org/2001/XMLSchema" xmlns:p="http://schemas.microsoft.com/office/2006/metadata/properties" xmlns:ns2="362caa75-196a-4e38-861a-5b8d77e98c80" xmlns:ns3="e985bd03-6ade-43c1-bb54-b8ad0ef76331" targetNamespace="http://schemas.microsoft.com/office/2006/metadata/properties" ma:root="true" ma:fieldsID="7ff7adb314c6d9c72f027c31c8409adb" ns2:_="" ns3:_="">
    <xsd:import namespace="362caa75-196a-4e38-861a-5b8d77e98c80"/>
    <xsd:import namespace="e985bd03-6ade-43c1-bb54-b8ad0ef763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aa75-196a-4e38-861a-5b8d77e98c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5bd03-6ade-43c1-bb54-b8ad0ef76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AFF9BA-5A3B-4D1B-A953-AE79B8E72A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C625B-FFE6-4080-8C2F-9F29B963C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caa75-196a-4e38-861a-5b8d77e98c80"/>
    <ds:schemaRef ds:uri="e985bd03-6ade-43c1-bb54-b8ad0ef76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139C4B-532A-4760-8BBB-C35F4409C657}">
  <ds:schemaRefs>
    <ds:schemaRef ds:uri="362caa75-196a-4e38-861a-5b8d77e98c80"/>
    <ds:schemaRef ds:uri="http://purl.org/dc/terms/"/>
    <ds:schemaRef ds:uri="http://schemas.openxmlformats.org/package/2006/metadata/core-properties"/>
    <ds:schemaRef ds:uri="http://purl.org/dc/dcmitype/"/>
    <ds:schemaRef ds:uri="e985bd03-6ade-43c1-bb54-b8ad0ef76331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Funds Flow Summary</vt:lpstr>
      <vt:lpstr>Funds Flow - Partner Detail</vt:lpstr>
      <vt:lpstr>2nd Tier Funds Flow</vt:lpstr>
      <vt:lpstr>Partner Engagement</vt:lpstr>
      <vt:lpstr>'2nd Tier Funds Flow'!Print_Area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Weber III, Joseph</dc:creator>
  <cp:keywords/>
  <dc:description/>
  <cp:lastModifiedBy>Kim Fraim</cp:lastModifiedBy>
  <cp:revision/>
  <dcterms:created xsi:type="dcterms:W3CDTF">2017-03-24T14:24:06Z</dcterms:created>
  <dcterms:modified xsi:type="dcterms:W3CDTF">2018-05-21T19:31:00Z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0x0101000B3BD3175D2B0B4F8DCDCDFE2231D65C</vt:lpwstr>
  </property>
</Properties>
</file>