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R:\health_care\medicaid\redesign\dsrip\vbp_library\docs\"/>
    </mc:Choice>
  </mc:AlternateContent>
  <bookViews>
    <workbookView xWindow="0" yWindow="0" windowWidth="28800" windowHeight="12375"/>
  </bookViews>
  <sheets>
    <sheet name="A-VBP ID Page" sheetId="5" r:id="rId1"/>
    <sheet name="B-VBP Innov Enrollment" sheetId="4" r:id="rId2"/>
    <sheet name="C-Proj R&amp;E Exp. Counties (MMC)" sheetId="3" r:id="rId3"/>
    <sheet name="D-Proj R&amp;E Exp. Counties (HARP)" sheetId="7" r:id="rId4"/>
    <sheet name="E-Proj R&amp;E Consolidated" sheetId="1" r:id="rId5"/>
    <sheet name="F-Balance Sheet" sheetId="2" r:id="rId6"/>
  </sheets>
  <definedNames>
    <definedName name="_xlnm.Print_Area" localSheetId="5">'F-Balance Sheet'!$A$1:$E$110</definedName>
    <definedName name="_xlnm.Print_Titles" localSheetId="5">'F-Balance Sheet'!$1:$4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8" i="1" l="1"/>
  <c r="E48" i="1" s="1"/>
  <c r="C48" i="1"/>
  <c r="G59" i="1"/>
  <c r="G60" i="1" s="1"/>
  <c r="A58" i="1"/>
  <c r="A59" i="1" s="1"/>
  <c r="A60" i="1" s="1"/>
  <c r="G53" i="1"/>
  <c r="G54" i="1" s="1"/>
  <c r="A53" i="1"/>
  <c r="A54" i="1" s="1"/>
  <c r="K51" i="1"/>
  <c r="E51" i="1"/>
  <c r="K50" i="1"/>
  <c r="E50" i="1"/>
  <c r="G44" i="1"/>
  <c r="A44" i="1"/>
  <c r="C27" i="1" l="1"/>
  <c r="G38" i="1"/>
  <c r="G39" i="1" s="1"/>
  <c r="A38" i="1"/>
  <c r="A39" i="1" s="1"/>
  <c r="A37" i="1"/>
  <c r="G32" i="1"/>
  <c r="G33" i="1" s="1"/>
  <c r="A32" i="1"/>
  <c r="A33" i="1" s="1"/>
  <c r="K30" i="1"/>
  <c r="E30" i="1"/>
  <c r="K29" i="1"/>
  <c r="E29" i="1"/>
  <c r="G23" i="1"/>
  <c r="A23" i="1"/>
  <c r="D6" i="1"/>
  <c r="C6" i="1"/>
  <c r="F68" i="4"/>
  <c r="E68" i="4"/>
  <c r="C68" i="4"/>
  <c r="E27" i="1" l="1"/>
  <c r="R78" i="7"/>
  <c r="B78" i="7"/>
  <c r="B149" i="7" s="1"/>
  <c r="R149" i="7" s="1"/>
  <c r="R7" i="7"/>
  <c r="O210" i="7"/>
  <c r="O209" i="7"/>
  <c r="O208" i="7"/>
  <c r="O207" i="7"/>
  <c r="O205" i="7"/>
  <c r="N202" i="7"/>
  <c r="M202" i="7"/>
  <c r="L202" i="7"/>
  <c r="K202" i="7"/>
  <c r="J202" i="7"/>
  <c r="I202" i="7"/>
  <c r="H202" i="7"/>
  <c r="G202" i="7"/>
  <c r="F202" i="7"/>
  <c r="E202" i="7"/>
  <c r="D202" i="7"/>
  <c r="C202" i="7"/>
  <c r="L197" i="7"/>
  <c r="O196" i="7"/>
  <c r="O195" i="7"/>
  <c r="A195" i="7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O194" i="7"/>
  <c r="H193" i="7"/>
  <c r="H197" i="7" s="1"/>
  <c r="D193" i="7"/>
  <c r="O192" i="7"/>
  <c r="O191" i="7"/>
  <c r="O190" i="7"/>
  <c r="O189" i="7"/>
  <c r="O188" i="7"/>
  <c r="O187" i="7"/>
  <c r="O186" i="7"/>
  <c r="O185" i="7"/>
  <c r="O184" i="7"/>
  <c r="O183" i="7"/>
  <c r="O182" i="7"/>
  <c r="O181" i="7"/>
  <c r="O180" i="7"/>
  <c r="O179" i="7"/>
  <c r="O178" i="7"/>
  <c r="O177" i="7"/>
  <c r="O176" i="7"/>
  <c r="O175" i="7"/>
  <c r="O174" i="7"/>
  <c r="O173" i="7"/>
  <c r="O172" i="7"/>
  <c r="O171" i="7"/>
  <c r="N170" i="7"/>
  <c r="N193" i="7" s="1"/>
  <c r="M170" i="7"/>
  <c r="M193" i="7" s="1"/>
  <c r="L170" i="7"/>
  <c r="L193" i="7" s="1"/>
  <c r="K170" i="7"/>
  <c r="J170" i="7"/>
  <c r="I170" i="7"/>
  <c r="H170" i="7"/>
  <c r="G170" i="7"/>
  <c r="G193" i="7" s="1"/>
  <c r="G197" i="7" s="1"/>
  <c r="F170" i="7"/>
  <c r="F193" i="7" s="1"/>
  <c r="F197" i="7" s="1"/>
  <c r="E170" i="7"/>
  <c r="E193" i="7" s="1"/>
  <c r="D170" i="7"/>
  <c r="C170" i="7"/>
  <c r="C193" i="7" s="1"/>
  <c r="O169" i="7"/>
  <c r="O168" i="7"/>
  <c r="O167" i="7"/>
  <c r="O166" i="7"/>
  <c r="O165" i="7"/>
  <c r="O162" i="7"/>
  <c r="O161" i="7"/>
  <c r="M160" i="7"/>
  <c r="M163" i="7" s="1"/>
  <c r="I160" i="7"/>
  <c r="H160" i="7"/>
  <c r="H163" i="7" s="1"/>
  <c r="E160" i="7"/>
  <c r="O159" i="7"/>
  <c r="Y158" i="7"/>
  <c r="O158" i="7"/>
  <c r="N157" i="7"/>
  <c r="M157" i="7"/>
  <c r="L157" i="7"/>
  <c r="K157" i="7"/>
  <c r="J157" i="7"/>
  <c r="I157" i="7"/>
  <c r="H157" i="7"/>
  <c r="G157" i="7"/>
  <c r="F157" i="7"/>
  <c r="E157" i="7"/>
  <c r="E163" i="7" s="1"/>
  <c r="D157" i="7"/>
  <c r="C157" i="7"/>
  <c r="T156" i="7"/>
  <c r="O156" i="7"/>
  <c r="O155" i="7"/>
  <c r="O154" i="7"/>
  <c r="O153" i="7"/>
  <c r="Q152" i="7"/>
  <c r="Q153" i="7" s="1"/>
  <c r="Q154" i="7" s="1"/>
  <c r="Q155" i="7" s="1"/>
  <c r="Q156" i="7" s="1"/>
  <c r="Q157" i="7" s="1"/>
  <c r="Q158" i="7" s="1"/>
  <c r="Q159" i="7" s="1"/>
  <c r="Q160" i="7" s="1"/>
  <c r="Q161" i="7" s="1"/>
  <c r="Q162" i="7" s="1"/>
  <c r="Q163" i="7" s="1"/>
  <c r="Q164" i="7" s="1"/>
  <c r="Q165" i="7" s="1"/>
  <c r="Q166" i="7" s="1"/>
  <c r="Q167" i="7" s="1"/>
  <c r="Q168" i="7" s="1"/>
  <c r="Q169" i="7" s="1"/>
  <c r="Q170" i="7" s="1"/>
  <c r="Q171" i="7" s="1"/>
  <c r="Q172" i="7" s="1"/>
  <c r="Q173" i="7" s="1"/>
  <c r="Q174" i="7" s="1"/>
  <c r="Q175" i="7" s="1"/>
  <c r="Q176" i="7" s="1"/>
  <c r="Q177" i="7" s="1"/>
  <c r="Q178" i="7" s="1"/>
  <c r="Q179" i="7" s="1"/>
  <c r="Q180" i="7" s="1"/>
  <c r="Q181" i="7" s="1"/>
  <c r="Q182" i="7" s="1"/>
  <c r="Q183" i="7" s="1"/>
  <c r="Q184" i="7" s="1"/>
  <c r="Q185" i="7" s="1"/>
  <c r="Q186" i="7" s="1"/>
  <c r="Q187" i="7" s="1"/>
  <c r="Q188" i="7" s="1"/>
  <c r="Q189" i="7" s="1"/>
  <c r="Q190" i="7" s="1"/>
  <c r="Q191" i="7" s="1"/>
  <c r="Q192" i="7" s="1"/>
  <c r="Q193" i="7" s="1"/>
  <c r="Q194" i="7" s="1"/>
  <c r="Q195" i="7" s="1"/>
  <c r="Q196" i="7" s="1"/>
  <c r="Q197" i="7" s="1"/>
  <c r="Q198" i="7" s="1"/>
  <c r="Q199" i="7" s="1"/>
  <c r="Q200" i="7" s="1"/>
  <c r="Q201" i="7" s="1"/>
  <c r="Q202" i="7" s="1"/>
  <c r="Q203" i="7" s="1"/>
  <c r="Q204" i="7" s="1"/>
  <c r="Q205" i="7" s="1"/>
  <c r="Q206" i="7" s="1"/>
  <c r="Q207" i="7" s="1"/>
  <c r="Q208" i="7" s="1"/>
  <c r="Q209" i="7" s="1"/>
  <c r="Q210" i="7" s="1"/>
  <c r="Q211" i="7" s="1"/>
  <c r="Q212" i="7" s="1"/>
  <c r="O152" i="7"/>
  <c r="A152" i="7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O151" i="7"/>
  <c r="AD149" i="7"/>
  <c r="J48" i="1" s="1"/>
  <c r="AC149" i="7"/>
  <c r="AB149" i="7"/>
  <c r="AA149" i="7"/>
  <c r="Z149" i="7"/>
  <c r="Y149" i="7"/>
  <c r="X149" i="7"/>
  <c r="W149" i="7"/>
  <c r="V149" i="7"/>
  <c r="U149" i="7"/>
  <c r="T149" i="7"/>
  <c r="S149" i="7"/>
  <c r="O149" i="7"/>
  <c r="D49" i="1" s="1"/>
  <c r="T148" i="7"/>
  <c r="U148" i="7" s="1"/>
  <c r="V148" i="7" s="1"/>
  <c r="W148" i="7" s="1"/>
  <c r="X148" i="7" s="1"/>
  <c r="Y148" i="7" s="1"/>
  <c r="Z148" i="7" s="1"/>
  <c r="AA148" i="7" s="1"/>
  <c r="AB148" i="7" s="1"/>
  <c r="AC148" i="7" s="1"/>
  <c r="AD148" i="7" s="1"/>
  <c r="D148" i="7"/>
  <c r="E148" i="7" s="1"/>
  <c r="F148" i="7" s="1"/>
  <c r="G148" i="7" s="1"/>
  <c r="H148" i="7" s="1"/>
  <c r="I148" i="7" s="1"/>
  <c r="J148" i="7" s="1"/>
  <c r="K148" i="7" s="1"/>
  <c r="L148" i="7" s="1"/>
  <c r="M148" i="7" s="1"/>
  <c r="N148" i="7" s="1"/>
  <c r="Q144" i="7"/>
  <c r="A144" i="7"/>
  <c r="O139" i="7"/>
  <c r="O138" i="7"/>
  <c r="U137" i="7"/>
  <c r="T137" i="7"/>
  <c r="O137" i="7"/>
  <c r="O136" i="7"/>
  <c r="O134" i="7"/>
  <c r="AA131" i="7"/>
  <c r="N131" i="7"/>
  <c r="M131" i="7"/>
  <c r="L131" i="7"/>
  <c r="AB131" i="7" s="1"/>
  <c r="K131" i="7"/>
  <c r="J131" i="7"/>
  <c r="I131" i="7"/>
  <c r="H131" i="7"/>
  <c r="G131" i="7"/>
  <c r="F131" i="7"/>
  <c r="E131" i="7"/>
  <c r="D131" i="7"/>
  <c r="C131" i="7"/>
  <c r="AC125" i="7"/>
  <c r="O125" i="7"/>
  <c r="AC124" i="7"/>
  <c r="O124" i="7"/>
  <c r="O123" i="7"/>
  <c r="O121" i="7"/>
  <c r="O120" i="7"/>
  <c r="O119" i="7"/>
  <c r="U118" i="7"/>
  <c r="O118" i="7"/>
  <c r="O117" i="7"/>
  <c r="X116" i="7"/>
  <c r="O116" i="7"/>
  <c r="O115" i="7"/>
  <c r="O114" i="7"/>
  <c r="O113" i="7"/>
  <c r="AC112" i="7"/>
  <c r="O112" i="7"/>
  <c r="O111" i="7"/>
  <c r="O110" i="7"/>
  <c r="O109" i="7"/>
  <c r="O108" i="7"/>
  <c r="O107" i="7"/>
  <c r="O106" i="7"/>
  <c r="O105" i="7"/>
  <c r="AC104" i="7"/>
  <c r="O104" i="7"/>
  <c r="O103" i="7"/>
  <c r="U102" i="7"/>
  <c r="O102" i="7"/>
  <c r="O101" i="7"/>
  <c r="O100" i="7"/>
  <c r="N99" i="7"/>
  <c r="N122" i="7" s="1"/>
  <c r="M99" i="7"/>
  <c r="M122" i="7" s="1"/>
  <c r="M126" i="7" s="1"/>
  <c r="L99" i="7"/>
  <c r="K99" i="7"/>
  <c r="K122" i="7" s="1"/>
  <c r="J99" i="7"/>
  <c r="J122" i="7" s="1"/>
  <c r="I99" i="7"/>
  <c r="I122" i="7" s="1"/>
  <c r="I126" i="7" s="1"/>
  <c r="H99" i="7"/>
  <c r="H122" i="7" s="1"/>
  <c r="G99" i="7"/>
  <c r="G122" i="7" s="1"/>
  <c r="F99" i="7"/>
  <c r="F122" i="7" s="1"/>
  <c r="E99" i="7"/>
  <c r="E122" i="7" s="1"/>
  <c r="U122" i="7" s="1"/>
  <c r="D99" i="7"/>
  <c r="C99" i="7"/>
  <c r="C122" i="7" s="1"/>
  <c r="C126" i="7" s="1"/>
  <c r="AA98" i="7"/>
  <c r="O98" i="7"/>
  <c r="O97" i="7"/>
  <c r="AC96" i="7"/>
  <c r="O96" i="7"/>
  <c r="O95" i="7"/>
  <c r="O94" i="7"/>
  <c r="O91" i="7"/>
  <c r="O90" i="7"/>
  <c r="K89" i="7"/>
  <c r="AA89" i="7" s="1"/>
  <c r="O88" i="7"/>
  <c r="O87" i="7"/>
  <c r="D32" i="1" s="1"/>
  <c r="N86" i="7"/>
  <c r="M86" i="7"/>
  <c r="L86" i="7"/>
  <c r="K86" i="7"/>
  <c r="J86" i="7"/>
  <c r="I86" i="7"/>
  <c r="H86" i="7"/>
  <c r="G86" i="7"/>
  <c r="F86" i="7"/>
  <c r="F89" i="7" s="1"/>
  <c r="V89" i="7" s="1"/>
  <c r="E86" i="7"/>
  <c r="D86" i="7"/>
  <c r="C86" i="7"/>
  <c r="O85" i="7"/>
  <c r="O84" i="7"/>
  <c r="Q83" i="7"/>
  <c r="Q84" i="7" s="1"/>
  <c r="Q85" i="7" s="1"/>
  <c r="Q86" i="7" s="1"/>
  <c r="Q87" i="7" s="1"/>
  <c r="Q88" i="7" s="1"/>
  <c r="Q89" i="7" s="1"/>
  <c r="Q90" i="7" s="1"/>
  <c r="Q91" i="7" s="1"/>
  <c r="Q92" i="7" s="1"/>
  <c r="Q93" i="7" s="1"/>
  <c r="Q94" i="7" s="1"/>
  <c r="Q95" i="7" s="1"/>
  <c r="Q96" i="7" s="1"/>
  <c r="Q97" i="7" s="1"/>
  <c r="Q98" i="7" s="1"/>
  <c r="Q99" i="7" s="1"/>
  <c r="Q100" i="7" s="1"/>
  <c r="Q101" i="7" s="1"/>
  <c r="Q102" i="7" s="1"/>
  <c r="Q103" i="7" s="1"/>
  <c r="Q104" i="7" s="1"/>
  <c r="Q105" i="7" s="1"/>
  <c r="Q106" i="7" s="1"/>
  <c r="Q107" i="7" s="1"/>
  <c r="Q108" i="7" s="1"/>
  <c r="Q109" i="7" s="1"/>
  <c r="Q110" i="7" s="1"/>
  <c r="Q111" i="7" s="1"/>
  <c r="Q112" i="7" s="1"/>
  <c r="Q113" i="7" s="1"/>
  <c r="Q114" i="7" s="1"/>
  <c r="Q115" i="7" s="1"/>
  <c r="Q116" i="7" s="1"/>
  <c r="Q117" i="7" s="1"/>
  <c r="Q118" i="7" s="1"/>
  <c r="Q119" i="7" s="1"/>
  <c r="Q120" i="7" s="1"/>
  <c r="Q121" i="7" s="1"/>
  <c r="Q122" i="7" s="1"/>
  <c r="Q123" i="7" s="1"/>
  <c r="Q124" i="7" s="1"/>
  <c r="Q125" i="7" s="1"/>
  <c r="Q126" i="7" s="1"/>
  <c r="Q127" i="7" s="1"/>
  <c r="Q128" i="7" s="1"/>
  <c r="Q129" i="7" s="1"/>
  <c r="Q130" i="7" s="1"/>
  <c r="Q131" i="7" s="1"/>
  <c r="Q132" i="7" s="1"/>
  <c r="Q133" i="7" s="1"/>
  <c r="Q134" i="7" s="1"/>
  <c r="Q135" i="7" s="1"/>
  <c r="Q136" i="7" s="1"/>
  <c r="Q137" i="7" s="1"/>
  <c r="Q138" i="7" s="1"/>
  <c r="Q139" i="7" s="1"/>
  <c r="Q140" i="7" s="1"/>
  <c r="Q141" i="7" s="1"/>
  <c r="O83" i="7"/>
  <c r="Q82" i="7"/>
  <c r="O82" i="7"/>
  <c r="Q81" i="7"/>
  <c r="O81" i="7"/>
  <c r="A81" i="7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O80" i="7"/>
  <c r="B80" i="7"/>
  <c r="B151" i="7" s="1"/>
  <c r="AD78" i="7"/>
  <c r="J27" i="1" s="1"/>
  <c r="AC78" i="7"/>
  <c r="AB78" i="7"/>
  <c r="AA78" i="7"/>
  <c r="Z78" i="7"/>
  <c r="Y78" i="7"/>
  <c r="X78" i="7"/>
  <c r="W78" i="7"/>
  <c r="V78" i="7"/>
  <c r="U78" i="7"/>
  <c r="T78" i="7"/>
  <c r="S78" i="7"/>
  <c r="O78" i="7"/>
  <c r="AE78" i="7" s="1"/>
  <c r="J28" i="1" s="1"/>
  <c r="T77" i="7"/>
  <c r="U77" i="7" s="1"/>
  <c r="V77" i="7" s="1"/>
  <c r="W77" i="7" s="1"/>
  <c r="X77" i="7" s="1"/>
  <c r="Y77" i="7" s="1"/>
  <c r="Z77" i="7" s="1"/>
  <c r="AA77" i="7" s="1"/>
  <c r="AB77" i="7" s="1"/>
  <c r="AC77" i="7" s="1"/>
  <c r="AD77" i="7" s="1"/>
  <c r="D77" i="7"/>
  <c r="E77" i="7" s="1"/>
  <c r="F77" i="7" s="1"/>
  <c r="G77" i="7" s="1"/>
  <c r="H77" i="7" s="1"/>
  <c r="I77" i="7" s="1"/>
  <c r="J77" i="7" s="1"/>
  <c r="K77" i="7" s="1"/>
  <c r="L77" i="7" s="1"/>
  <c r="M77" i="7" s="1"/>
  <c r="N77" i="7" s="1"/>
  <c r="Q73" i="7"/>
  <c r="A73" i="7"/>
  <c r="U68" i="7"/>
  <c r="O68" i="7"/>
  <c r="AC67" i="7"/>
  <c r="U67" i="7"/>
  <c r="O67" i="7"/>
  <c r="AC66" i="7"/>
  <c r="O66" i="7"/>
  <c r="Z65" i="7"/>
  <c r="O65" i="7"/>
  <c r="O63" i="7"/>
  <c r="Z60" i="7"/>
  <c r="N60" i="7"/>
  <c r="M60" i="7"/>
  <c r="L60" i="7"/>
  <c r="AB60" i="7" s="1"/>
  <c r="K60" i="7"/>
  <c r="J60" i="7"/>
  <c r="I60" i="7"/>
  <c r="H60" i="7"/>
  <c r="G60" i="7"/>
  <c r="F60" i="7"/>
  <c r="V60" i="7" s="1"/>
  <c r="E60" i="7"/>
  <c r="D60" i="7"/>
  <c r="C60" i="7"/>
  <c r="AC58" i="7"/>
  <c r="AA58" i="7"/>
  <c r="X58" i="7"/>
  <c r="Z57" i="7"/>
  <c r="AB54" i="7"/>
  <c r="Z54" i="7"/>
  <c r="O54" i="7"/>
  <c r="O53" i="7"/>
  <c r="O52" i="7"/>
  <c r="J51" i="7"/>
  <c r="J55" i="7" s="1"/>
  <c r="I51" i="7"/>
  <c r="Y51" i="7" s="1"/>
  <c r="O50" i="7"/>
  <c r="AC49" i="7"/>
  <c r="O49" i="7"/>
  <c r="U48" i="7"/>
  <c r="O48" i="7"/>
  <c r="AC47" i="7"/>
  <c r="AA47" i="7"/>
  <c r="X47" i="7"/>
  <c r="O47" i="7"/>
  <c r="AA46" i="7"/>
  <c r="O46" i="7"/>
  <c r="X45" i="7"/>
  <c r="U45" i="7"/>
  <c r="O45" i="7"/>
  <c r="AA44" i="7"/>
  <c r="U44" i="7"/>
  <c r="O44" i="7"/>
  <c r="Z43" i="7"/>
  <c r="O43" i="7"/>
  <c r="S42" i="7"/>
  <c r="O42" i="7"/>
  <c r="AC41" i="7"/>
  <c r="U41" i="7"/>
  <c r="O41" i="7"/>
  <c r="AA40" i="7"/>
  <c r="X40" i="7"/>
  <c r="W40" i="7"/>
  <c r="O40" i="7"/>
  <c r="O39" i="7"/>
  <c r="AA38" i="7"/>
  <c r="X38" i="7"/>
  <c r="W38" i="7"/>
  <c r="O38" i="7"/>
  <c r="AC37" i="7"/>
  <c r="O37" i="7"/>
  <c r="AA36" i="7"/>
  <c r="Z36" i="7"/>
  <c r="O36" i="7"/>
  <c r="D31" i="1" s="1"/>
  <c r="O35" i="7"/>
  <c r="AC34" i="7"/>
  <c r="AA34" i="7"/>
  <c r="O34" i="7"/>
  <c r="U33" i="7"/>
  <c r="O33" i="7"/>
  <c r="Z32" i="7"/>
  <c r="O32" i="7"/>
  <c r="U31" i="7"/>
  <c r="O31" i="7"/>
  <c r="O30" i="7"/>
  <c r="U29" i="7"/>
  <c r="O29" i="7"/>
  <c r="N28" i="7"/>
  <c r="D27" i="1" s="1"/>
  <c r="M28" i="7"/>
  <c r="M51" i="7" s="1"/>
  <c r="L28" i="7"/>
  <c r="AB28" i="7" s="1"/>
  <c r="K28" i="7"/>
  <c r="J28" i="7"/>
  <c r="I28" i="7"/>
  <c r="Y28" i="7" s="1"/>
  <c r="H28" i="7"/>
  <c r="H51" i="7" s="1"/>
  <c r="G28" i="7"/>
  <c r="F28" i="7"/>
  <c r="E28" i="7"/>
  <c r="U28" i="7" s="1"/>
  <c r="D28" i="7"/>
  <c r="T28" i="7" s="1"/>
  <c r="C28" i="7"/>
  <c r="U27" i="7"/>
  <c r="O27" i="7"/>
  <c r="AC26" i="7"/>
  <c r="AB26" i="7"/>
  <c r="U26" i="7"/>
  <c r="O26" i="7"/>
  <c r="AB25" i="7"/>
  <c r="Y25" i="7"/>
  <c r="X25" i="7"/>
  <c r="O25" i="7"/>
  <c r="AC24" i="7"/>
  <c r="Y24" i="7"/>
  <c r="X24" i="7"/>
  <c r="U24" i="7"/>
  <c r="O24" i="7"/>
  <c r="U23" i="7"/>
  <c r="T23" i="7"/>
  <c r="O23" i="7"/>
  <c r="S20" i="7"/>
  <c r="O20" i="7"/>
  <c r="O19" i="7"/>
  <c r="N18" i="7"/>
  <c r="M18" i="7"/>
  <c r="AC18" i="7" s="1"/>
  <c r="K18" i="7"/>
  <c r="AA18" i="7" s="1"/>
  <c r="I18" i="7"/>
  <c r="Y18" i="7" s="1"/>
  <c r="F18" i="7"/>
  <c r="O17" i="7"/>
  <c r="O16" i="7"/>
  <c r="D11" i="1" s="1"/>
  <c r="S15" i="7"/>
  <c r="O15" i="7"/>
  <c r="D10" i="1" s="1"/>
  <c r="N15" i="7"/>
  <c r="M15" i="7"/>
  <c r="AC15" i="7" s="1"/>
  <c r="L15" i="7"/>
  <c r="K15" i="7"/>
  <c r="AA15" i="7" s="1"/>
  <c r="J15" i="7"/>
  <c r="I15" i="7"/>
  <c r="Y15" i="7" s="1"/>
  <c r="H15" i="7"/>
  <c r="X15" i="7" s="1"/>
  <c r="G15" i="7"/>
  <c r="W15" i="7" s="1"/>
  <c r="F15" i="7"/>
  <c r="E15" i="7"/>
  <c r="U15" i="7" s="1"/>
  <c r="D15" i="7"/>
  <c r="C15" i="7"/>
  <c r="C18" i="7" s="1"/>
  <c r="O14" i="7"/>
  <c r="O13" i="7"/>
  <c r="O12" i="7"/>
  <c r="S11" i="7"/>
  <c r="Q11" i="7"/>
  <c r="Q12" i="7" s="1"/>
  <c r="Q13" i="7" s="1"/>
  <c r="Q14" i="7" s="1"/>
  <c r="Q15" i="7" s="1"/>
  <c r="Q16" i="7" s="1"/>
  <c r="Q17" i="7" s="1"/>
  <c r="Q18" i="7" s="1"/>
  <c r="Q19" i="7" s="1"/>
  <c r="Q20" i="7" s="1"/>
  <c r="Q21" i="7" s="1"/>
  <c r="Q22" i="7" s="1"/>
  <c r="Q23" i="7" s="1"/>
  <c r="Q24" i="7" s="1"/>
  <c r="Q25" i="7" s="1"/>
  <c r="Q26" i="7" s="1"/>
  <c r="Q27" i="7" s="1"/>
  <c r="Q28" i="7" s="1"/>
  <c r="Q29" i="7" s="1"/>
  <c r="Q30" i="7" s="1"/>
  <c r="Q31" i="7" s="1"/>
  <c r="Q32" i="7" s="1"/>
  <c r="Q33" i="7" s="1"/>
  <c r="Q34" i="7" s="1"/>
  <c r="Q35" i="7" s="1"/>
  <c r="Q36" i="7" s="1"/>
  <c r="Q37" i="7" s="1"/>
  <c r="Q38" i="7" s="1"/>
  <c r="Q39" i="7" s="1"/>
  <c r="Q40" i="7" s="1"/>
  <c r="Q41" i="7" s="1"/>
  <c r="Q42" i="7" s="1"/>
  <c r="Q43" i="7" s="1"/>
  <c r="Q44" i="7" s="1"/>
  <c r="Q45" i="7" s="1"/>
  <c r="Q46" i="7" s="1"/>
  <c r="Q47" i="7" s="1"/>
  <c r="Q48" i="7" s="1"/>
  <c r="Q49" i="7" s="1"/>
  <c r="Q50" i="7" s="1"/>
  <c r="Q51" i="7" s="1"/>
  <c r="Q52" i="7" s="1"/>
  <c r="Q53" i="7" s="1"/>
  <c r="Q54" i="7" s="1"/>
  <c r="Q55" i="7" s="1"/>
  <c r="Q56" i="7" s="1"/>
  <c r="Q57" i="7" s="1"/>
  <c r="Q58" i="7" s="1"/>
  <c r="Q59" i="7" s="1"/>
  <c r="Q60" i="7" s="1"/>
  <c r="Q61" i="7" s="1"/>
  <c r="Q62" i="7" s="1"/>
  <c r="Q63" i="7" s="1"/>
  <c r="Q64" i="7" s="1"/>
  <c r="Q65" i="7" s="1"/>
  <c r="Q66" i="7" s="1"/>
  <c r="Q67" i="7" s="1"/>
  <c r="Q68" i="7" s="1"/>
  <c r="Q69" i="7" s="1"/>
  <c r="Q70" i="7" s="1"/>
  <c r="O11" i="7"/>
  <c r="Q10" i="7"/>
  <c r="O10" i="7"/>
  <c r="A10" i="7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R9" i="7"/>
  <c r="O9" i="7"/>
  <c r="AD7" i="7"/>
  <c r="AD31" i="7" s="1"/>
  <c r="AC7" i="7"/>
  <c r="AB7" i="7"/>
  <c r="AA7" i="7"/>
  <c r="AA68" i="7" s="1"/>
  <c r="Z7" i="7"/>
  <c r="Z44" i="7" s="1"/>
  <c r="Y7" i="7"/>
  <c r="X7" i="7"/>
  <c r="X129" i="7" s="1"/>
  <c r="W7" i="7"/>
  <c r="W113" i="7" s="1"/>
  <c r="V7" i="7"/>
  <c r="V43" i="7" s="1"/>
  <c r="U7" i="7"/>
  <c r="T7" i="7"/>
  <c r="T98" i="7" s="1"/>
  <c r="S7" i="7"/>
  <c r="S95" i="7" s="1"/>
  <c r="O7" i="7"/>
  <c r="D7" i="1" s="1"/>
  <c r="T6" i="7"/>
  <c r="U6" i="7" s="1"/>
  <c r="V6" i="7" s="1"/>
  <c r="W6" i="7" s="1"/>
  <c r="X6" i="7" s="1"/>
  <c r="Y6" i="7" s="1"/>
  <c r="Z6" i="7" s="1"/>
  <c r="AA6" i="7" s="1"/>
  <c r="AB6" i="7" s="1"/>
  <c r="AC6" i="7" s="1"/>
  <c r="AD6" i="7" s="1"/>
  <c r="D6" i="7"/>
  <c r="E6" i="7" s="1"/>
  <c r="F6" i="7" s="1"/>
  <c r="G6" i="7" s="1"/>
  <c r="H6" i="7" s="1"/>
  <c r="I6" i="7" s="1"/>
  <c r="J6" i="7" s="1"/>
  <c r="K6" i="7" s="1"/>
  <c r="L6" i="7" s="1"/>
  <c r="M6" i="7" s="1"/>
  <c r="N6" i="7" s="1"/>
  <c r="Q2" i="7"/>
  <c r="A2" i="7"/>
  <c r="R9" i="3"/>
  <c r="R151" i="3"/>
  <c r="R80" i="3"/>
  <c r="B80" i="3"/>
  <c r="B151" i="3" s="1"/>
  <c r="J126" i="7" l="1"/>
  <c r="J132" i="7" s="1"/>
  <c r="Z122" i="7"/>
  <c r="W86" i="7"/>
  <c r="X29" i="7"/>
  <c r="AB98" i="7"/>
  <c r="AB9" i="7"/>
  <c r="AB17" i="7"/>
  <c r="AB14" i="7"/>
  <c r="AB80" i="7"/>
  <c r="AB84" i="7"/>
  <c r="AB88" i="7"/>
  <c r="AB12" i="7"/>
  <c r="AB16" i="7"/>
  <c r="AB20" i="7"/>
  <c r="AB81" i="7"/>
  <c r="AB85" i="7"/>
  <c r="AB82" i="7"/>
  <c r="AB90" i="7"/>
  <c r="AB83" i="7"/>
  <c r="AB87" i="7"/>
  <c r="AB91" i="7"/>
  <c r="AB11" i="7"/>
  <c r="AB19" i="7"/>
  <c r="AB13" i="7"/>
  <c r="AB10" i="7"/>
  <c r="T25" i="7"/>
  <c r="AB86" i="7"/>
  <c r="U119" i="7"/>
  <c r="U83" i="7"/>
  <c r="U87" i="7"/>
  <c r="U91" i="7"/>
  <c r="U11" i="7"/>
  <c r="U19" i="7"/>
  <c r="U80" i="7"/>
  <c r="U16" i="7"/>
  <c r="U20" i="7"/>
  <c r="U14" i="7"/>
  <c r="U88" i="7"/>
  <c r="U82" i="7"/>
  <c r="U81" i="7"/>
  <c r="U85" i="7"/>
  <c r="U9" i="7"/>
  <c r="U13" i="7"/>
  <c r="U17" i="7"/>
  <c r="U10" i="7"/>
  <c r="U84" i="7"/>
  <c r="U12" i="7"/>
  <c r="U90" i="7"/>
  <c r="AC83" i="7"/>
  <c r="AC87" i="7"/>
  <c r="AC91" i="7"/>
  <c r="AC11" i="7"/>
  <c r="AC19" i="7"/>
  <c r="AC84" i="7"/>
  <c r="AC88" i="7"/>
  <c r="AC12" i="7"/>
  <c r="AC90" i="7"/>
  <c r="AC80" i="7"/>
  <c r="AC16" i="7"/>
  <c r="AC20" i="7"/>
  <c r="AC81" i="7"/>
  <c r="AC85" i="7"/>
  <c r="AC9" i="7"/>
  <c r="AC13" i="7"/>
  <c r="AC17" i="7"/>
  <c r="AC82" i="7"/>
  <c r="AC10" i="7"/>
  <c r="AC14" i="7"/>
  <c r="F21" i="7"/>
  <c r="V21" i="7" s="1"/>
  <c r="V15" i="7"/>
  <c r="H18" i="7"/>
  <c r="X18" i="7" s="1"/>
  <c r="I21" i="7"/>
  <c r="Y21" i="7" s="1"/>
  <c r="T24" i="7"/>
  <c r="U25" i="7"/>
  <c r="X26" i="7"/>
  <c r="AC27" i="7"/>
  <c r="AC28" i="7"/>
  <c r="AC30" i="7"/>
  <c r="AA32" i="7"/>
  <c r="X34" i="7"/>
  <c r="X36" i="7"/>
  <c r="AA43" i="7"/>
  <c r="W45" i="7"/>
  <c r="U47" i="7"/>
  <c r="X49" i="7"/>
  <c r="E51" i="7"/>
  <c r="U51" i="7" s="1"/>
  <c r="AA57" i="7"/>
  <c r="U60" i="7"/>
  <c r="AC60" i="7"/>
  <c r="AB63" i="7"/>
  <c r="AA67" i="7"/>
  <c r="U86" i="7"/>
  <c r="AC86" i="7"/>
  <c r="M89" i="7"/>
  <c r="AC89" i="7" s="1"/>
  <c r="X105" i="7"/>
  <c r="U110" i="7"/>
  <c r="AC120" i="7"/>
  <c r="D59" i="1"/>
  <c r="W129" i="7"/>
  <c r="T201" i="7"/>
  <c r="Y81" i="7"/>
  <c r="Y85" i="7"/>
  <c r="Y9" i="7"/>
  <c r="Y13" i="7"/>
  <c r="Y17" i="7"/>
  <c r="Y10" i="7"/>
  <c r="Y14" i="7"/>
  <c r="Y80" i="7"/>
  <c r="Y88" i="7"/>
  <c r="Y16" i="7"/>
  <c r="Y82" i="7"/>
  <c r="Y90" i="7"/>
  <c r="Y12" i="7"/>
  <c r="Y83" i="7"/>
  <c r="Y87" i="7"/>
  <c r="Y91" i="7"/>
  <c r="Y11" i="7"/>
  <c r="Y19" i="7"/>
  <c r="Y84" i="7"/>
  <c r="Y20" i="7"/>
  <c r="Z15" i="7"/>
  <c r="X23" i="7"/>
  <c r="AB24" i="7"/>
  <c r="AC25" i="7"/>
  <c r="T27" i="7"/>
  <c r="AC29" i="7"/>
  <c r="AC33" i="7"/>
  <c r="U35" i="7"/>
  <c r="U37" i="7"/>
  <c r="AC38" i="7"/>
  <c r="AC42" i="7"/>
  <c r="X46" i="7"/>
  <c r="W50" i="7"/>
  <c r="U56" i="7"/>
  <c r="U59" i="7"/>
  <c r="V66" i="7"/>
  <c r="Y86" i="7"/>
  <c r="E89" i="7"/>
  <c r="U89" i="7" s="1"/>
  <c r="AC97" i="7"/>
  <c r="V99" i="7"/>
  <c r="Y104" i="7"/>
  <c r="AC123" i="7"/>
  <c r="S153" i="7"/>
  <c r="J160" i="7"/>
  <c r="J163" i="7" s="1"/>
  <c r="Z163" i="7" s="1"/>
  <c r="W121" i="7"/>
  <c r="X83" i="7"/>
  <c r="X11" i="7"/>
  <c r="X82" i="7"/>
  <c r="X90" i="7"/>
  <c r="X10" i="7"/>
  <c r="X14" i="7"/>
  <c r="X91" i="7"/>
  <c r="X88" i="7"/>
  <c r="X16" i="7"/>
  <c r="X20" i="7"/>
  <c r="X80" i="7"/>
  <c r="X84" i="7"/>
  <c r="X12" i="7"/>
  <c r="X81" i="7"/>
  <c r="X85" i="7"/>
  <c r="X9" i="7"/>
  <c r="X13" i="7"/>
  <c r="X17" i="7"/>
  <c r="X87" i="7"/>
  <c r="X19" i="7"/>
  <c r="W46" i="7"/>
  <c r="H92" i="7"/>
  <c r="X92" i="7" s="1"/>
  <c r="X86" i="7"/>
  <c r="Z82" i="7"/>
  <c r="Z14" i="7"/>
  <c r="Z83" i="7"/>
  <c r="Z87" i="7"/>
  <c r="Z81" i="7"/>
  <c r="Z85" i="7"/>
  <c r="Z9" i="7"/>
  <c r="Z13" i="7"/>
  <c r="Z17" i="7"/>
  <c r="Z10" i="7"/>
  <c r="Z11" i="7"/>
  <c r="Z19" i="7"/>
  <c r="Z80" i="7"/>
  <c r="Z84" i="7"/>
  <c r="Z88" i="7"/>
  <c r="Z12" i="7"/>
  <c r="Z16" i="7"/>
  <c r="Z20" i="7"/>
  <c r="Z90" i="7"/>
  <c r="Z91" i="7"/>
  <c r="T52" i="7"/>
  <c r="U130" i="7"/>
  <c r="AB188" i="7"/>
  <c r="N89" i="7"/>
  <c r="N92" i="7" s="1"/>
  <c r="AD92" i="7" s="1"/>
  <c r="AC122" i="7"/>
  <c r="X33" i="7"/>
  <c r="X44" i="7"/>
  <c r="V50" i="7"/>
  <c r="X60" i="7"/>
  <c r="V107" i="7"/>
  <c r="X121" i="7"/>
  <c r="AB23" i="7"/>
  <c r="W32" i="7"/>
  <c r="X35" i="7"/>
  <c r="X37" i="7"/>
  <c r="X50" i="7"/>
  <c r="X56" i="7"/>
  <c r="X59" i="7"/>
  <c r="J32" i="1"/>
  <c r="Z86" i="7"/>
  <c r="X108" i="7"/>
  <c r="T153" i="7"/>
  <c r="AA80" i="7"/>
  <c r="AA84" i="7"/>
  <c r="AA88" i="7"/>
  <c r="AA12" i="7"/>
  <c r="AA16" i="7"/>
  <c r="AA20" i="7"/>
  <c r="AA81" i="7"/>
  <c r="AA83" i="7"/>
  <c r="AA11" i="7"/>
  <c r="AA85" i="7"/>
  <c r="AA13" i="7"/>
  <c r="AA87" i="7"/>
  <c r="AA82" i="7"/>
  <c r="AA90" i="7"/>
  <c r="AA10" i="7"/>
  <c r="AA14" i="7"/>
  <c r="AA91" i="7"/>
  <c r="AA9" i="7"/>
  <c r="AA17" i="7"/>
  <c r="AA19" i="7"/>
  <c r="T15" i="7"/>
  <c r="AB15" i="7"/>
  <c r="E18" i="7"/>
  <c r="U18" i="7" s="1"/>
  <c r="AC23" i="7"/>
  <c r="T26" i="7"/>
  <c r="X27" i="7"/>
  <c r="X28" i="7"/>
  <c r="U30" i="7"/>
  <c r="X32" i="7"/>
  <c r="V34" i="7"/>
  <c r="D33" i="1"/>
  <c r="J31" i="1"/>
  <c r="Y37" i="7"/>
  <c r="U39" i="7"/>
  <c r="X41" i="7"/>
  <c r="AC46" i="7"/>
  <c r="X48" i="7"/>
  <c r="AC50" i="7"/>
  <c r="AB52" i="7"/>
  <c r="AC56" i="7"/>
  <c r="D17" i="1"/>
  <c r="AA86" i="7"/>
  <c r="H89" i="7"/>
  <c r="X89" i="7" s="1"/>
  <c r="Z94" i="7"/>
  <c r="X100" i="7"/>
  <c r="X113" i="7"/>
  <c r="Z124" i="7"/>
  <c r="X130" i="7"/>
  <c r="D38" i="1"/>
  <c r="J38" i="1" s="1"/>
  <c r="AE149" i="7"/>
  <c r="J49" i="1" s="1"/>
  <c r="D53" i="1"/>
  <c r="V80" i="7"/>
  <c r="V88" i="7"/>
  <c r="V12" i="7"/>
  <c r="V16" i="7"/>
  <c r="V20" i="7"/>
  <c r="V81" i="7"/>
  <c r="V85" i="7"/>
  <c r="V13" i="7"/>
  <c r="V83" i="7"/>
  <c r="V87" i="7"/>
  <c r="V91" i="7"/>
  <c r="V11" i="7"/>
  <c r="V19" i="7"/>
  <c r="V9" i="7"/>
  <c r="V17" i="7"/>
  <c r="V82" i="7"/>
  <c r="V90" i="7"/>
  <c r="V10" i="7"/>
  <c r="V14" i="7"/>
  <c r="V84" i="7"/>
  <c r="V86" i="7"/>
  <c r="W82" i="7"/>
  <c r="W90" i="7"/>
  <c r="W10" i="7"/>
  <c r="W14" i="7"/>
  <c r="W83" i="7"/>
  <c r="W87" i="7"/>
  <c r="W91" i="7"/>
  <c r="W85" i="7"/>
  <c r="W9" i="7"/>
  <c r="W11" i="7"/>
  <c r="W17" i="7"/>
  <c r="W80" i="7"/>
  <c r="W84" i="7"/>
  <c r="W88" i="7"/>
  <c r="W12" i="7"/>
  <c r="W16" i="7"/>
  <c r="W20" i="7"/>
  <c r="W81" i="7"/>
  <c r="W13" i="7"/>
  <c r="W19" i="7"/>
  <c r="W42" i="7"/>
  <c r="R80" i="7"/>
  <c r="R151" i="7" s="1"/>
  <c r="X31" i="7"/>
  <c r="X42" i="7"/>
  <c r="T209" i="7"/>
  <c r="T85" i="7"/>
  <c r="T90" i="7"/>
  <c r="T10" i="7"/>
  <c r="T80" i="7"/>
  <c r="T84" i="7"/>
  <c r="T88" i="7"/>
  <c r="T12" i="7"/>
  <c r="T16" i="7"/>
  <c r="T20" i="7"/>
  <c r="T13" i="7"/>
  <c r="T14" i="7"/>
  <c r="T83" i="7"/>
  <c r="T87" i="7"/>
  <c r="T91" i="7"/>
  <c r="T11" i="7"/>
  <c r="T19" i="7"/>
  <c r="T81" i="7"/>
  <c r="T9" i="7"/>
  <c r="T17" i="7"/>
  <c r="T82" i="7"/>
  <c r="V18" i="7"/>
  <c r="AB27" i="7"/>
  <c r="X30" i="7"/>
  <c r="W34" i="7"/>
  <c r="W36" i="7"/>
  <c r="X39" i="7"/>
  <c r="D51" i="7"/>
  <c r="T63" i="7"/>
  <c r="T86" i="7"/>
  <c r="W105" i="7"/>
  <c r="AD118" i="7"/>
  <c r="AD87" i="7"/>
  <c r="AD82" i="7"/>
  <c r="AD90" i="7"/>
  <c r="AD14" i="7"/>
  <c r="AD80" i="7"/>
  <c r="AD12" i="7"/>
  <c r="AD91" i="7"/>
  <c r="AD86" i="7"/>
  <c r="AD81" i="7"/>
  <c r="AD89" i="7"/>
  <c r="AD84" i="7"/>
  <c r="AD16" i="7"/>
  <c r="AD85" i="7"/>
  <c r="AD9" i="7"/>
  <c r="AD17" i="7"/>
  <c r="AD88" i="7"/>
  <c r="AD20" i="7"/>
  <c r="AD83" i="7"/>
  <c r="AD15" i="7"/>
  <c r="AD10" i="7"/>
  <c r="AD18" i="7"/>
  <c r="AD13" i="7"/>
  <c r="AD11" i="7"/>
  <c r="AD19" i="7"/>
  <c r="AD113" i="7"/>
  <c r="AD105" i="7"/>
  <c r="S14" i="7"/>
  <c r="S44" i="7"/>
  <c r="S56" i="7"/>
  <c r="S85" i="7"/>
  <c r="S82" i="7"/>
  <c r="S90" i="7"/>
  <c r="S87" i="7"/>
  <c r="S84" i="7"/>
  <c r="S81" i="7"/>
  <c r="S89" i="7"/>
  <c r="S9" i="7"/>
  <c r="S86" i="7"/>
  <c r="S18" i="7"/>
  <c r="S83" i="7"/>
  <c r="S91" i="7"/>
  <c r="S80" i="7"/>
  <c r="S88" i="7"/>
  <c r="S37" i="7"/>
  <c r="AD103" i="7"/>
  <c r="AD45" i="7"/>
  <c r="AD111" i="7"/>
  <c r="AD35" i="7"/>
  <c r="S33" i="7"/>
  <c r="S12" i="7"/>
  <c r="S41" i="7"/>
  <c r="S49" i="7"/>
  <c r="S68" i="7"/>
  <c r="S10" i="7"/>
  <c r="S57" i="7"/>
  <c r="S19" i="7"/>
  <c r="S13" i="7"/>
  <c r="S16" i="7"/>
  <c r="S38" i="7"/>
  <c r="S156" i="7"/>
  <c r="AE7" i="7"/>
  <c r="AE66" i="7" s="1"/>
  <c r="S59" i="7"/>
  <c r="S17" i="7"/>
  <c r="S34" i="7"/>
  <c r="S45" i="7"/>
  <c r="S50" i="7"/>
  <c r="G51" i="7"/>
  <c r="W28" i="7"/>
  <c r="O28" i="7"/>
  <c r="D28" i="1" s="1"/>
  <c r="Y205" i="7"/>
  <c r="Y202" i="7"/>
  <c r="Y196" i="7"/>
  <c r="Y195" i="7"/>
  <c r="Y194" i="7"/>
  <c r="Y209" i="7"/>
  <c r="Y210" i="7"/>
  <c r="Y187" i="7"/>
  <c r="Y186" i="7"/>
  <c r="Y179" i="7"/>
  <c r="Y178" i="7"/>
  <c r="Y173" i="7"/>
  <c r="Y167" i="7"/>
  <c r="Y185" i="7"/>
  <c r="Y177" i="7"/>
  <c r="Y174" i="7"/>
  <c r="Y168" i="7"/>
  <c r="Y161" i="7"/>
  <c r="Y200" i="7"/>
  <c r="Y189" i="7"/>
  <c r="Y188" i="7"/>
  <c r="Y181" i="7"/>
  <c r="Y180" i="7"/>
  <c r="Y166" i="7"/>
  <c r="Y162" i="7"/>
  <c r="Y137" i="7"/>
  <c r="Y190" i="7"/>
  <c r="Y182" i="7"/>
  <c r="Y159" i="7"/>
  <c r="Y156" i="7"/>
  <c r="Y154" i="7"/>
  <c r="Y208" i="7"/>
  <c r="Y199" i="7"/>
  <c r="Y136" i="7"/>
  <c r="Y139" i="7"/>
  <c r="Y138" i="7"/>
  <c r="Y207" i="7"/>
  <c r="Y155" i="7"/>
  <c r="Y201" i="7"/>
  <c r="Y172" i="7"/>
  <c r="Y153" i="7"/>
  <c r="Y171" i="7"/>
  <c r="Y129" i="7"/>
  <c r="Y169" i="7"/>
  <c r="Y165" i="7"/>
  <c r="Y127" i="7"/>
  <c r="Y176" i="7"/>
  <c r="Y119" i="7"/>
  <c r="Y118" i="7"/>
  <c r="Y111" i="7"/>
  <c r="Y110" i="7"/>
  <c r="Y103" i="7"/>
  <c r="Y102" i="7"/>
  <c r="Y68" i="7"/>
  <c r="Y67" i="7"/>
  <c r="Y66" i="7"/>
  <c r="Y65" i="7"/>
  <c r="Y59" i="7"/>
  <c r="Y58" i="7"/>
  <c r="Y57" i="7"/>
  <c r="Y56" i="7"/>
  <c r="Y50" i="7"/>
  <c r="Y49" i="7"/>
  <c r="Y48" i="7"/>
  <c r="Y47" i="7"/>
  <c r="Y46" i="7"/>
  <c r="Y45" i="7"/>
  <c r="Y44" i="7"/>
  <c r="Y43" i="7"/>
  <c r="Y42" i="7"/>
  <c r="Y117" i="7"/>
  <c r="Y109" i="7"/>
  <c r="Y101" i="7"/>
  <c r="Y98" i="7"/>
  <c r="Y191" i="7"/>
  <c r="Y128" i="7"/>
  <c r="Y97" i="7"/>
  <c r="Y96" i="7"/>
  <c r="Y121" i="7"/>
  <c r="Y113" i="7"/>
  <c r="Y105" i="7"/>
  <c r="Y94" i="7"/>
  <c r="Y114" i="7"/>
  <c r="Y106" i="7"/>
  <c r="Y63" i="7"/>
  <c r="Y115" i="7"/>
  <c r="Y99" i="7"/>
  <c r="Y39" i="7"/>
  <c r="Y35" i="7"/>
  <c r="Y31" i="7"/>
  <c r="Y198" i="7"/>
  <c r="Y125" i="7"/>
  <c r="Y123" i="7"/>
  <c r="Y95" i="7"/>
  <c r="Y52" i="7"/>
  <c r="Y38" i="7"/>
  <c r="Y34" i="7"/>
  <c r="Y107" i="7"/>
  <c r="Y184" i="7"/>
  <c r="Y151" i="7"/>
  <c r="Y130" i="7"/>
  <c r="Y30" i="7"/>
  <c r="Y134" i="7"/>
  <c r="Y124" i="7"/>
  <c r="Y60" i="7"/>
  <c r="Y54" i="7"/>
  <c r="Y40" i="7"/>
  <c r="Y36" i="7"/>
  <c r="Y32" i="7"/>
  <c r="Y152" i="7"/>
  <c r="Y116" i="7"/>
  <c r="Y108" i="7"/>
  <c r="Y100" i="7"/>
  <c r="Y175" i="7"/>
  <c r="D18" i="7"/>
  <c r="T18" i="7" s="1"/>
  <c r="L18" i="7"/>
  <c r="AB18" i="7" s="1"/>
  <c r="Y27" i="7"/>
  <c r="X51" i="7"/>
  <c r="H55" i="7"/>
  <c r="Y29" i="7"/>
  <c r="Y41" i="7"/>
  <c r="Y120" i="7"/>
  <c r="Y183" i="7"/>
  <c r="AE154" i="7"/>
  <c r="AE65" i="7"/>
  <c r="AE39" i="7"/>
  <c r="Z209" i="7"/>
  <c r="Z208" i="7"/>
  <c r="Z201" i="7"/>
  <c r="Z190" i="7"/>
  <c r="Z186" i="7"/>
  <c r="Z182" i="7"/>
  <c r="Z178" i="7"/>
  <c r="Z162" i="7"/>
  <c r="Z161" i="7"/>
  <c r="Z185" i="7"/>
  <c r="Z177" i="7"/>
  <c r="Z202" i="7"/>
  <c r="Z194" i="7"/>
  <c r="Z174" i="7"/>
  <c r="Z168" i="7"/>
  <c r="Z207" i="7"/>
  <c r="Z192" i="7"/>
  <c r="Z184" i="7"/>
  <c r="Z176" i="7"/>
  <c r="Z159" i="7"/>
  <c r="Z158" i="7"/>
  <c r="Z205" i="7"/>
  <c r="Z195" i="7"/>
  <c r="Z156" i="7"/>
  <c r="Z154" i="7"/>
  <c r="Z196" i="7"/>
  <c r="Z165" i="7"/>
  <c r="Z138" i="7"/>
  <c r="Z210" i="7"/>
  <c r="Z173" i="7"/>
  <c r="Z172" i="7"/>
  <c r="Z171" i="7"/>
  <c r="Z153" i="7"/>
  <c r="Z166" i="7"/>
  <c r="Z155" i="7"/>
  <c r="Z187" i="7"/>
  <c r="Z179" i="7"/>
  <c r="Z199" i="7"/>
  <c r="Z137" i="7"/>
  <c r="Z130" i="7"/>
  <c r="Z129" i="7"/>
  <c r="Z128" i="7"/>
  <c r="Z127" i="7"/>
  <c r="Z121" i="7"/>
  <c r="Z120" i="7"/>
  <c r="Z119" i="7"/>
  <c r="Z118" i="7"/>
  <c r="Z117" i="7"/>
  <c r="Z116" i="7"/>
  <c r="Z115" i="7"/>
  <c r="Z114" i="7"/>
  <c r="Z113" i="7"/>
  <c r="Z112" i="7"/>
  <c r="Z111" i="7"/>
  <c r="Z110" i="7"/>
  <c r="Z109" i="7"/>
  <c r="Z108" i="7"/>
  <c r="Z107" i="7"/>
  <c r="Z106" i="7"/>
  <c r="Z105" i="7"/>
  <c r="Z104" i="7"/>
  <c r="Z103" i="7"/>
  <c r="Z102" i="7"/>
  <c r="Z101" i="7"/>
  <c r="Z100" i="7"/>
  <c r="Z188" i="7"/>
  <c r="Z180" i="7"/>
  <c r="Z200" i="7"/>
  <c r="Z125" i="7"/>
  <c r="Z198" i="7"/>
  <c r="Z189" i="7"/>
  <c r="Z181" i="7"/>
  <c r="Z167" i="7"/>
  <c r="Z151" i="7"/>
  <c r="Z123" i="7"/>
  <c r="Z96" i="7"/>
  <c r="Z169" i="7"/>
  <c r="Z98" i="7"/>
  <c r="Z191" i="7"/>
  <c r="Z136" i="7"/>
  <c r="Z97" i="7"/>
  <c r="Z183" i="7"/>
  <c r="Z152" i="7"/>
  <c r="Z95" i="7"/>
  <c r="Z134" i="7"/>
  <c r="Z52" i="7"/>
  <c r="Z47" i="7"/>
  <c r="Z38" i="7"/>
  <c r="Z34" i="7"/>
  <c r="Z55" i="7"/>
  <c r="Z48" i="7"/>
  <c r="Z56" i="7"/>
  <c r="Z50" i="7"/>
  <c r="Z42" i="7"/>
  <c r="Z59" i="7"/>
  <c r="Z45" i="7"/>
  <c r="Z39" i="7"/>
  <c r="Z35" i="7"/>
  <c r="Z31" i="7"/>
  <c r="Z30" i="7"/>
  <c r="Z29" i="7"/>
  <c r="Z28" i="7"/>
  <c r="Z139" i="7"/>
  <c r="Z67" i="7"/>
  <c r="Z58" i="7"/>
  <c r="Z46" i="7"/>
  <c r="Z175" i="7"/>
  <c r="Z66" i="7"/>
  <c r="Z53" i="7"/>
  <c r="Z49" i="7"/>
  <c r="Z41" i="7"/>
  <c r="Z37" i="7"/>
  <c r="Z33" i="7"/>
  <c r="Z27" i="7"/>
  <c r="Z26" i="7"/>
  <c r="Z25" i="7"/>
  <c r="Z24" i="7"/>
  <c r="Z23" i="7"/>
  <c r="M21" i="7"/>
  <c r="Y26" i="7"/>
  <c r="Z40" i="7"/>
  <c r="Z63" i="7"/>
  <c r="AD65" i="7"/>
  <c r="C89" i="7"/>
  <c r="K92" i="7"/>
  <c r="AA92" i="7" s="1"/>
  <c r="AD106" i="7"/>
  <c r="AD110" i="7"/>
  <c r="I55" i="7"/>
  <c r="K51" i="7"/>
  <c r="AA28" i="7"/>
  <c r="Y53" i="7"/>
  <c r="Y23" i="7"/>
  <c r="V38" i="7"/>
  <c r="AC51" i="7"/>
  <c r="M55" i="7"/>
  <c r="AD53" i="7"/>
  <c r="Z68" i="7"/>
  <c r="AD114" i="7"/>
  <c r="M132" i="7"/>
  <c r="AC132" i="7" s="1"/>
  <c r="AC126" i="7"/>
  <c r="E92" i="7"/>
  <c r="U92" i="7" s="1"/>
  <c r="V210" i="7"/>
  <c r="V209" i="7"/>
  <c r="V205" i="7"/>
  <c r="V198" i="7"/>
  <c r="V191" i="7"/>
  <c r="V187" i="7"/>
  <c r="V183" i="7"/>
  <c r="V179" i="7"/>
  <c r="V196" i="7"/>
  <c r="V188" i="7"/>
  <c r="V180" i="7"/>
  <c r="V172" i="7"/>
  <c r="V186" i="7"/>
  <c r="V178" i="7"/>
  <c r="V195" i="7"/>
  <c r="V185" i="7"/>
  <c r="V177" i="7"/>
  <c r="V173" i="7"/>
  <c r="V156" i="7"/>
  <c r="V155" i="7"/>
  <c r="V154" i="7"/>
  <c r="V153" i="7"/>
  <c r="V152" i="7"/>
  <c r="V151" i="7"/>
  <c r="V167" i="7"/>
  <c r="V158" i="7"/>
  <c r="V200" i="7"/>
  <c r="V189" i="7"/>
  <c r="V181" i="7"/>
  <c r="V171" i="7"/>
  <c r="V170" i="7"/>
  <c r="V136" i="7"/>
  <c r="V194" i="7"/>
  <c r="V192" i="7"/>
  <c r="V184" i="7"/>
  <c r="V176" i="7"/>
  <c r="V169" i="7"/>
  <c r="V159" i="7"/>
  <c r="V175" i="7"/>
  <c r="V166" i="7"/>
  <c r="V165" i="7"/>
  <c r="V207" i="7"/>
  <c r="V161" i="7"/>
  <c r="V139" i="7"/>
  <c r="V125" i="7"/>
  <c r="V124" i="7"/>
  <c r="V123" i="7"/>
  <c r="V98" i="7"/>
  <c r="V97" i="7"/>
  <c r="V96" i="7"/>
  <c r="V95" i="7"/>
  <c r="V94" i="7"/>
  <c r="V208" i="7"/>
  <c r="V190" i="7"/>
  <c r="V182" i="7"/>
  <c r="V162" i="7"/>
  <c r="V193" i="7"/>
  <c r="V120" i="7"/>
  <c r="V116" i="7"/>
  <c r="V112" i="7"/>
  <c r="V108" i="7"/>
  <c r="V104" i="7"/>
  <c r="V100" i="7"/>
  <c r="V121" i="7"/>
  <c r="V113" i="7"/>
  <c r="V105" i="7"/>
  <c r="V138" i="7"/>
  <c r="V119" i="7"/>
  <c r="V111" i="7"/>
  <c r="V103" i="7"/>
  <c r="V199" i="7"/>
  <c r="V137" i="7"/>
  <c r="V130" i="7"/>
  <c r="V129" i="7"/>
  <c r="V65" i="7"/>
  <c r="V46" i="7"/>
  <c r="V40" i="7"/>
  <c r="V36" i="7"/>
  <c r="V32" i="7"/>
  <c r="V128" i="7"/>
  <c r="V117" i="7"/>
  <c r="V109" i="7"/>
  <c r="V57" i="7"/>
  <c r="V53" i="7"/>
  <c r="V49" i="7"/>
  <c r="V101" i="7"/>
  <c r="V52" i="7"/>
  <c r="V174" i="7"/>
  <c r="V114" i="7"/>
  <c r="V106" i="7"/>
  <c r="V63" i="7"/>
  <c r="V44" i="7"/>
  <c r="V41" i="7"/>
  <c r="V37" i="7"/>
  <c r="V33" i="7"/>
  <c r="V27" i="7"/>
  <c r="V26" i="7"/>
  <c r="V25" i="7"/>
  <c r="V24" i="7"/>
  <c r="V23" i="7"/>
  <c r="V56" i="7"/>
  <c r="V47" i="7"/>
  <c r="V118" i="7"/>
  <c r="V110" i="7"/>
  <c r="V102" i="7"/>
  <c r="V68" i="7"/>
  <c r="V59" i="7"/>
  <c r="V45" i="7"/>
  <c r="V201" i="7"/>
  <c r="V157" i="7"/>
  <c r="V134" i="7"/>
  <c r="V67" i="7"/>
  <c r="V48" i="7"/>
  <c r="V39" i="7"/>
  <c r="V35" i="7"/>
  <c r="V31" i="7"/>
  <c r="V30" i="7"/>
  <c r="V29" i="7"/>
  <c r="V168" i="7"/>
  <c r="AD207" i="7"/>
  <c r="AD191" i="7"/>
  <c r="AD183" i="7"/>
  <c r="AD175" i="7"/>
  <c r="AD169" i="7"/>
  <c r="AD165" i="7"/>
  <c r="AD162" i="7"/>
  <c r="AD201" i="7"/>
  <c r="AD190" i="7"/>
  <c r="AD182" i="7"/>
  <c r="AD172" i="7"/>
  <c r="AD208" i="7"/>
  <c r="AD200" i="7"/>
  <c r="AD199" i="7"/>
  <c r="AD189" i="7"/>
  <c r="AD181" i="7"/>
  <c r="AD166" i="7"/>
  <c r="AD156" i="7"/>
  <c r="AD155" i="7"/>
  <c r="AD154" i="7"/>
  <c r="AD153" i="7"/>
  <c r="AD152" i="7"/>
  <c r="AD151" i="7"/>
  <c r="AD209" i="7"/>
  <c r="AD198" i="7"/>
  <c r="AD196" i="7"/>
  <c r="AD186" i="7"/>
  <c r="AD178" i="7"/>
  <c r="AD161" i="7"/>
  <c r="AD139" i="7"/>
  <c r="AD134" i="7"/>
  <c r="AD174" i="7"/>
  <c r="AD205" i="7"/>
  <c r="AD195" i="7"/>
  <c r="AD185" i="7"/>
  <c r="AD177" i="7"/>
  <c r="AD159" i="7"/>
  <c r="AD138" i="7"/>
  <c r="AD137" i="7"/>
  <c r="AD136" i="7"/>
  <c r="AD173" i="7"/>
  <c r="AD167" i="7"/>
  <c r="AD192" i="7"/>
  <c r="AD188" i="7"/>
  <c r="AD184" i="7"/>
  <c r="AD180" i="7"/>
  <c r="AD176" i="7"/>
  <c r="AD125" i="7"/>
  <c r="AD124" i="7"/>
  <c r="AD123" i="7"/>
  <c r="AD98" i="7"/>
  <c r="AD97" i="7"/>
  <c r="AD96" i="7"/>
  <c r="AD95" i="7"/>
  <c r="AD94" i="7"/>
  <c r="AD168" i="7"/>
  <c r="AD194" i="7"/>
  <c r="AD158" i="7"/>
  <c r="AD128" i="7"/>
  <c r="AD187" i="7"/>
  <c r="AD179" i="7"/>
  <c r="AD170" i="7"/>
  <c r="AD131" i="7"/>
  <c r="AD130" i="7"/>
  <c r="AD210" i="7"/>
  <c r="AD127" i="7"/>
  <c r="AD129" i="7"/>
  <c r="AD116" i="7"/>
  <c r="AD108" i="7"/>
  <c r="AD100" i="7"/>
  <c r="AD115" i="7"/>
  <c r="AD107" i="7"/>
  <c r="AD120" i="7"/>
  <c r="AD112" i="7"/>
  <c r="AD104" i="7"/>
  <c r="AD59" i="7"/>
  <c r="AD48" i="7"/>
  <c r="AD49" i="7"/>
  <c r="AD37" i="7"/>
  <c r="AD33" i="7"/>
  <c r="AD202" i="7"/>
  <c r="AD117" i="7"/>
  <c r="AD109" i="7"/>
  <c r="AD101" i="7"/>
  <c r="AD68" i="7"/>
  <c r="AD43" i="7"/>
  <c r="AD40" i="7"/>
  <c r="AD36" i="7"/>
  <c r="AD32" i="7"/>
  <c r="AD67" i="7"/>
  <c r="AD60" i="7"/>
  <c r="AD58" i="7"/>
  <c r="AD54" i="7"/>
  <c r="AD46" i="7"/>
  <c r="AD27" i="7"/>
  <c r="AD26" i="7"/>
  <c r="AD25" i="7"/>
  <c r="AD24" i="7"/>
  <c r="AD23" i="7"/>
  <c r="AD66" i="7"/>
  <c r="AD41" i="7"/>
  <c r="AD63" i="7"/>
  <c r="AD47" i="7"/>
  <c r="AD38" i="7"/>
  <c r="AD34" i="7"/>
  <c r="AD56" i="7"/>
  <c r="AD52" i="7"/>
  <c r="AD50" i="7"/>
  <c r="AD42" i="7"/>
  <c r="AD30" i="7"/>
  <c r="AD29" i="7"/>
  <c r="AD171" i="7"/>
  <c r="D21" i="7"/>
  <c r="AD39" i="7"/>
  <c r="V42" i="7"/>
  <c r="AD44" i="7"/>
  <c r="AD57" i="7"/>
  <c r="Y112" i="7"/>
  <c r="AD121" i="7"/>
  <c r="V127" i="7"/>
  <c r="AC163" i="7"/>
  <c r="K126" i="7"/>
  <c r="AA122" i="7"/>
  <c r="C51" i="7"/>
  <c r="S28" i="7"/>
  <c r="Y192" i="7"/>
  <c r="H21" i="7"/>
  <c r="AE25" i="7"/>
  <c r="F51" i="7"/>
  <c r="V28" i="7"/>
  <c r="N51" i="7"/>
  <c r="AD28" i="7"/>
  <c r="Y33" i="7"/>
  <c r="Z51" i="7"/>
  <c r="V54" i="7"/>
  <c r="V58" i="7"/>
  <c r="AD102" i="7"/>
  <c r="V115" i="7"/>
  <c r="AD119" i="7"/>
  <c r="U163" i="7"/>
  <c r="W210" i="7"/>
  <c r="W209" i="7"/>
  <c r="W208" i="7"/>
  <c r="W207" i="7"/>
  <c r="W201" i="7"/>
  <c r="W200" i="7"/>
  <c r="W199" i="7"/>
  <c r="W198" i="7"/>
  <c r="W192" i="7"/>
  <c r="W191" i="7"/>
  <c r="W190" i="7"/>
  <c r="W189" i="7"/>
  <c r="W188" i="7"/>
  <c r="W187" i="7"/>
  <c r="W186" i="7"/>
  <c r="W185" i="7"/>
  <c r="W184" i="7"/>
  <c r="W183" i="7"/>
  <c r="W182" i="7"/>
  <c r="W181" i="7"/>
  <c r="W180" i="7"/>
  <c r="W179" i="7"/>
  <c r="W178" i="7"/>
  <c r="W177" i="7"/>
  <c r="W176" i="7"/>
  <c r="W205" i="7"/>
  <c r="W166" i="7"/>
  <c r="W195" i="7"/>
  <c r="W173" i="7"/>
  <c r="W194" i="7"/>
  <c r="W167" i="7"/>
  <c r="W134" i="7"/>
  <c r="W172" i="7"/>
  <c r="W171" i="7"/>
  <c r="W170" i="7"/>
  <c r="W136" i="7"/>
  <c r="W153" i="7"/>
  <c r="W169" i="7"/>
  <c r="W168" i="7"/>
  <c r="W155" i="7"/>
  <c r="W139" i="7"/>
  <c r="W175" i="7"/>
  <c r="W165" i="7"/>
  <c r="W161" i="7"/>
  <c r="W156" i="7"/>
  <c r="W154" i="7"/>
  <c r="W125" i="7"/>
  <c r="W124" i="7"/>
  <c r="W123" i="7"/>
  <c r="W98" i="7"/>
  <c r="W97" i="7"/>
  <c r="W96" i="7"/>
  <c r="W95" i="7"/>
  <c r="W94" i="7"/>
  <c r="W162" i="7"/>
  <c r="W138" i="7"/>
  <c r="W202" i="7"/>
  <c r="W152" i="7"/>
  <c r="W151" i="7"/>
  <c r="W137" i="7"/>
  <c r="W130" i="7"/>
  <c r="W157" i="7"/>
  <c r="W158" i="7"/>
  <c r="W128" i="7"/>
  <c r="W193" i="7"/>
  <c r="W159" i="7"/>
  <c r="W120" i="7"/>
  <c r="W119" i="7"/>
  <c r="W112" i="7"/>
  <c r="W111" i="7"/>
  <c r="W104" i="7"/>
  <c r="W103" i="7"/>
  <c r="W118" i="7"/>
  <c r="W110" i="7"/>
  <c r="W102" i="7"/>
  <c r="W68" i="7"/>
  <c r="W67" i="7"/>
  <c r="W66" i="7"/>
  <c r="W65" i="7"/>
  <c r="W59" i="7"/>
  <c r="W58" i="7"/>
  <c r="W57" i="7"/>
  <c r="W56" i="7"/>
  <c r="W116" i="7"/>
  <c r="W115" i="7"/>
  <c r="W108" i="7"/>
  <c r="W107" i="7"/>
  <c r="W100" i="7"/>
  <c r="W43" i="7"/>
  <c r="J61" i="7"/>
  <c r="Z61" i="7" s="1"/>
  <c r="W54" i="7"/>
  <c r="W60" i="7"/>
  <c r="AA65" i="7"/>
  <c r="D89" i="7"/>
  <c r="T89" i="7" s="1"/>
  <c r="L89" i="7"/>
  <c r="AB89" i="7" s="1"/>
  <c r="AA94" i="7"/>
  <c r="T96" i="7"/>
  <c r="W127" i="7"/>
  <c r="V131" i="7"/>
  <c r="U136" i="7"/>
  <c r="AA155" i="7"/>
  <c r="S186" i="7"/>
  <c r="X210" i="7"/>
  <c r="X209" i="7"/>
  <c r="X208" i="7"/>
  <c r="X207" i="7"/>
  <c r="X201" i="7"/>
  <c r="X200" i="7"/>
  <c r="X199" i="7"/>
  <c r="X198" i="7"/>
  <c r="X192" i="7"/>
  <c r="X191" i="7"/>
  <c r="X190" i="7"/>
  <c r="X189" i="7"/>
  <c r="X188" i="7"/>
  <c r="X187" i="7"/>
  <c r="X186" i="7"/>
  <c r="X185" i="7"/>
  <c r="X184" i="7"/>
  <c r="X183" i="7"/>
  <c r="X182" i="7"/>
  <c r="X181" i="7"/>
  <c r="X180" i="7"/>
  <c r="X179" i="7"/>
  <c r="X178" i="7"/>
  <c r="X177" i="7"/>
  <c r="X176" i="7"/>
  <c r="X205" i="7"/>
  <c r="X194" i="7"/>
  <c r="X175" i="7"/>
  <c r="X174" i="7"/>
  <c r="X173" i="7"/>
  <c r="X172" i="7"/>
  <c r="X171" i="7"/>
  <c r="X195" i="7"/>
  <c r="X156" i="7"/>
  <c r="X155" i="7"/>
  <c r="X167" i="7"/>
  <c r="X202" i="7"/>
  <c r="X153" i="7"/>
  <c r="X166" i="7"/>
  <c r="X162" i="7"/>
  <c r="X137" i="7"/>
  <c r="X158" i="7"/>
  <c r="X152" i="7"/>
  <c r="X134" i="7"/>
  <c r="X161" i="7"/>
  <c r="X154" i="7"/>
  <c r="X125" i="7"/>
  <c r="X124" i="7"/>
  <c r="X123" i="7"/>
  <c r="X98" i="7"/>
  <c r="X97" i="7"/>
  <c r="X96" i="7"/>
  <c r="X95" i="7"/>
  <c r="X94" i="7"/>
  <c r="X139" i="7"/>
  <c r="X138" i="7"/>
  <c r="X193" i="7"/>
  <c r="X157" i="7"/>
  <c r="X168" i="7"/>
  <c r="X119" i="7"/>
  <c r="X115" i="7"/>
  <c r="X111" i="7"/>
  <c r="X107" i="7"/>
  <c r="X103" i="7"/>
  <c r="X99" i="7"/>
  <c r="X151" i="7"/>
  <c r="X120" i="7"/>
  <c r="X112" i="7"/>
  <c r="X104" i="7"/>
  <c r="X169" i="7"/>
  <c r="X118" i="7"/>
  <c r="X110" i="7"/>
  <c r="X102" i="7"/>
  <c r="X68" i="7"/>
  <c r="X67" i="7"/>
  <c r="X66" i="7"/>
  <c r="X65" i="7"/>
  <c r="X196" i="7"/>
  <c r="X165" i="7"/>
  <c r="X136" i="7"/>
  <c r="X127" i="7"/>
  <c r="X117" i="7"/>
  <c r="X109" i="7"/>
  <c r="X101" i="7"/>
  <c r="X163" i="7"/>
  <c r="X114" i="7"/>
  <c r="X106" i="7"/>
  <c r="X63" i="7"/>
  <c r="X54" i="7"/>
  <c r="X53" i="7"/>
  <c r="X52" i="7"/>
  <c r="G18" i="7"/>
  <c r="W18" i="7" s="1"/>
  <c r="O18" i="7"/>
  <c r="C21" i="7"/>
  <c r="K21" i="7"/>
  <c r="S23" i="7"/>
  <c r="AA23" i="7"/>
  <c r="S24" i="7"/>
  <c r="AA24" i="7"/>
  <c r="S25" i="7"/>
  <c r="AA25" i="7"/>
  <c r="S26" i="7"/>
  <c r="AA26" i="7"/>
  <c r="S27" i="7"/>
  <c r="AA27" i="7"/>
  <c r="W29" i="7"/>
  <c r="W30" i="7"/>
  <c r="W31" i="7"/>
  <c r="AA33" i="7"/>
  <c r="U34" i="7"/>
  <c r="W35" i="7"/>
  <c r="AA37" i="7"/>
  <c r="U38" i="7"/>
  <c r="W39" i="7"/>
  <c r="AA41" i="7"/>
  <c r="U42" i="7"/>
  <c r="X43" i="7"/>
  <c r="AC44" i="7"/>
  <c r="S47" i="7"/>
  <c r="W48" i="7"/>
  <c r="AA49" i="7"/>
  <c r="U50" i="7"/>
  <c r="L51" i="7"/>
  <c r="S52" i="7"/>
  <c r="AB53" i="7"/>
  <c r="AC57" i="7"/>
  <c r="AC65" i="7"/>
  <c r="AA66" i="7"/>
  <c r="U96" i="7"/>
  <c r="W122" i="7"/>
  <c r="G126" i="7"/>
  <c r="U99" i="7"/>
  <c r="AC105" i="7"/>
  <c r="U107" i="7"/>
  <c r="AC113" i="7"/>
  <c r="U115" i="7"/>
  <c r="AC121" i="7"/>
  <c r="Y122" i="7"/>
  <c r="W131" i="7"/>
  <c r="T192" i="7"/>
  <c r="S205" i="7"/>
  <c r="S196" i="7"/>
  <c r="S195" i="7"/>
  <c r="S194" i="7"/>
  <c r="S207" i="7"/>
  <c r="S210" i="7"/>
  <c r="S199" i="7"/>
  <c r="S192" i="7"/>
  <c r="S188" i="7"/>
  <c r="S184" i="7"/>
  <c r="S180" i="7"/>
  <c r="S176" i="7"/>
  <c r="S200" i="7"/>
  <c r="S189" i="7"/>
  <c r="S181" i="7"/>
  <c r="S161" i="7"/>
  <c r="S198" i="7"/>
  <c r="S175" i="7"/>
  <c r="S171" i="7"/>
  <c r="S169" i="7"/>
  <c r="S187" i="7"/>
  <c r="S179" i="7"/>
  <c r="S162" i="7"/>
  <c r="S139" i="7"/>
  <c r="S138" i="7"/>
  <c r="S137" i="7"/>
  <c r="S136" i="7"/>
  <c r="S174" i="7"/>
  <c r="S151" i="7"/>
  <c r="S208" i="7"/>
  <c r="S185" i="7"/>
  <c r="S177" i="7"/>
  <c r="S173" i="7"/>
  <c r="S172" i="7"/>
  <c r="S168" i="7"/>
  <c r="S155" i="7"/>
  <c r="S165" i="7"/>
  <c r="S159" i="7"/>
  <c r="S154" i="7"/>
  <c r="S158" i="7"/>
  <c r="S191" i="7"/>
  <c r="S183" i="7"/>
  <c r="S130" i="7"/>
  <c r="S129" i="7"/>
  <c r="S128" i="7"/>
  <c r="S127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166" i="7"/>
  <c r="S201" i="7"/>
  <c r="S152" i="7"/>
  <c r="S134" i="7"/>
  <c r="S123" i="7"/>
  <c r="S125" i="7"/>
  <c r="S98" i="7"/>
  <c r="S94" i="7"/>
  <c r="S124" i="7"/>
  <c r="S170" i="7"/>
  <c r="S122" i="7"/>
  <c r="S63" i="7"/>
  <c r="S60" i="7"/>
  <c r="S54" i="7"/>
  <c r="S53" i="7"/>
  <c r="S182" i="7"/>
  <c r="S167" i="7"/>
  <c r="S96" i="7"/>
  <c r="J18" i="7"/>
  <c r="Z18" i="7" s="1"/>
  <c r="N21" i="7"/>
  <c r="S32" i="7"/>
  <c r="AC32" i="7"/>
  <c r="S36" i="7"/>
  <c r="AC36" i="7"/>
  <c r="S40" i="7"/>
  <c r="AC40" i="7"/>
  <c r="AC43" i="7"/>
  <c r="S46" i="7"/>
  <c r="W47" i="7"/>
  <c r="AA48" i="7"/>
  <c r="U49" i="7"/>
  <c r="W52" i="7"/>
  <c r="T53" i="7"/>
  <c r="U57" i="7"/>
  <c r="AA59" i="7"/>
  <c r="S65" i="7"/>
  <c r="AC68" i="7"/>
  <c r="O86" i="7"/>
  <c r="U95" i="7"/>
  <c r="S97" i="7"/>
  <c r="AC99" i="7"/>
  <c r="W101" i="7"/>
  <c r="AC107" i="7"/>
  <c r="W109" i="7"/>
  <c r="AC115" i="7"/>
  <c r="W117" i="7"/>
  <c r="X122" i="7"/>
  <c r="H126" i="7"/>
  <c r="X128" i="7"/>
  <c r="X159" i="7"/>
  <c r="S178" i="7"/>
  <c r="V202" i="7"/>
  <c r="S209" i="7"/>
  <c r="AB205" i="7"/>
  <c r="AB196" i="7"/>
  <c r="AB195" i="7"/>
  <c r="AB194" i="7"/>
  <c r="AB208" i="7"/>
  <c r="AB207" i="7"/>
  <c r="AB200" i="7"/>
  <c r="AB189" i="7"/>
  <c r="AB185" i="7"/>
  <c r="AB181" i="7"/>
  <c r="AB177" i="7"/>
  <c r="AB169" i="7"/>
  <c r="AB168" i="7"/>
  <c r="AB167" i="7"/>
  <c r="AB166" i="7"/>
  <c r="AB165" i="7"/>
  <c r="AB192" i="7"/>
  <c r="AB184" i="7"/>
  <c r="AB176" i="7"/>
  <c r="AB161" i="7"/>
  <c r="AB159" i="7"/>
  <c r="AB158" i="7"/>
  <c r="AB191" i="7"/>
  <c r="AB183" i="7"/>
  <c r="AB175" i="7"/>
  <c r="AB171" i="7"/>
  <c r="AB201" i="7"/>
  <c r="AB190" i="7"/>
  <c r="AB182" i="7"/>
  <c r="AB162" i="7"/>
  <c r="AB151" i="7"/>
  <c r="AB138" i="7"/>
  <c r="AB209" i="7"/>
  <c r="AB198" i="7"/>
  <c r="AB186" i="7"/>
  <c r="AB178" i="7"/>
  <c r="AB156" i="7"/>
  <c r="AB154" i="7"/>
  <c r="AB137" i="7"/>
  <c r="AB199" i="7"/>
  <c r="AB172" i="7"/>
  <c r="AB153" i="7"/>
  <c r="AB130" i="7"/>
  <c r="AB129" i="7"/>
  <c r="AB128" i="7"/>
  <c r="AB127" i="7"/>
  <c r="AB121" i="7"/>
  <c r="AB120" i="7"/>
  <c r="AB119" i="7"/>
  <c r="AB118" i="7"/>
  <c r="AB117" i="7"/>
  <c r="AB116" i="7"/>
  <c r="AB115" i="7"/>
  <c r="AB114" i="7"/>
  <c r="AB113" i="7"/>
  <c r="AB112" i="7"/>
  <c r="AB111" i="7"/>
  <c r="AB110" i="7"/>
  <c r="AB109" i="7"/>
  <c r="AB108" i="7"/>
  <c r="AB107" i="7"/>
  <c r="AB106" i="7"/>
  <c r="AB105" i="7"/>
  <c r="AB104" i="7"/>
  <c r="AB103" i="7"/>
  <c r="AB102" i="7"/>
  <c r="AB101" i="7"/>
  <c r="AB100" i="7"/>
  <c r="AB152" i="7"/>
  <c r="AB134" i="7"/>
  <c r="AB136" i="7"/>
  <c r="AB124" i="7"/>
  <c r="AB174" i="7"/>
  <c r="AB155" i="7"/>
  <c r="AB139" i="7"/>
  <c r="AB95" i="7"/>
  <c r="AB180" i="7"/>
  <c r="AB170" i="7"/>
  <c r="AB96" i="7"/>
  <c r="AB210" i="7"/>
  <c r="AB187" i="7"/>
  <c r="AB173" i="7"/>
  <c r="AB179" i="7"/>
  <c r="AB94" i="7"/>
  <c r="AB125" i="7"/>
  <c r="AB123" i="7"/>
  <c r="AB68" i="7"/>
  <c r="AB67" i="7"/>
  <c r="AB66" i="7"/>
  <c r="AB65" i="7"/>
  <c r="AB59" i="7"/>
  <c r="AB58" i="7"/>
  <c r="AB57" i="7"/>
  <c r="AB56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W23" i="7"/>
  <c r="W24" i="7"/>
  <c r="W25" i="7"/>
  <c r="W26" i="7"/>
  <c r="W27" i="7"/>
  <c r="S29" i="7"/>
  <c r="AA29" i="7"/>
  <c r="S30" i="7"/>
  <c r="AA30" i="7"/>
  <c r="S31" i="7"/>
  <c r="AA31" i="7"/>
  <c r="U32" i="7"/>
  <c r="W33" i="7"/>
  <c r="AA35" i="7"/>
  <c r="U36" i="7"/>
  <c r="W37" i="7"/>
  <c r="AA39" i="7"/>
  <c r="U40" i="7"/>
  <c r="W41" i="7"/>
  <c r="S43" i="7"/>
  <c r="W44" i="7"/>
  <c r="AA45" i="7"/>
  <c r="U46" i="7"/>
  <c r="AC48" i="7"/>
  <c r="S58" i="7"/>
  <c r="AC59" i="7"/>
  <c r="W63" i="7"/>
  <c r="U65" i="7"/>
  <c r="S66" i="7"/>
  <c r="I89" i="7"/>
  <c r="Y89" i="7" s="1"/>
  <c r="T94" i="7"/>
  <c r="T97" i="7"/>
  <c r="AE100" i="7"/>
  <c r="U103" i="7"/>
  <c r="W106" i="7"/>
  <c r="U111" i="7"/>
  <c r="W114" i="7"/>
  <c r="I132" i="7"/>
  <c r="Y126" i="7"/>
  <c r="S131" i="7"/>
  <c r="T154" i="7"/>
  <c r="T161" i="7"/>
  <c r="W174" i="7"/>
  <c r="W196" i="7"/>
  <c r="AA205" i="7"/>
  <c r="AA196" i="7"/>
  <c r="AA195" i="7"/>
  <c r="AA194" i="7"/>
  <c r="AA208" i="7"/>
  <c r="AA174" i="7"/>
  <c r="AA168" i="7"/>
  <c r="AA207" i="7"/>
  <c r="AA192" i="7"/>
  <c r="AA184" i="7"/>
  <c r="AA176" i="7"/>
  <c r="AA191" i="7"/>
  <c r="AA183" i="7"/>
  <c r="AA175" i="7"/>
  <c r="AA171" i="7"/>
  <c r="AA169" i="7"/>
  <c r="AA165" i="7"/>
  <c r="AA139" i="7"/>
  <c r="AA138" i="7"/>
  <c r="AA137" i="7"/>
  <c r="AA136" i="7"/>
  <c r="AA190" i="7"/>
  <c r="AA182" i="7"/>
  <c r="AA159" i="7"/>
  <c r="AA201" i="7"/>
  <c r="AA151" i="7"/>
  <c r="AA200" i="7"/>
  <c r="AA189" i="7"/>
  <c r="AA188" i="7"/>
  <c r="AA181" i="7"/>
  <c r="AA180" i="7"/>
  <c r="AA167" i="7"/>
  <c r="AA166" i="7"/>
  <c r="AA210" i="7"/>
  <c r="AA187" i="7"/>
  <c r="AA179" i="7"/>
  <c r="AA156" i="7"/>
  <c r="AA199" i="7"/>
  <c r="AA172" i="7"/>
  <c r="AA162" i="7"/>
  <c r="AA153" i="7"/>
  <c r="AA130" i="7"/>
  <c r="AA129" i="7"/>
  <c r="AA128" i="7"/>
  <c r="AA127" i="7"/>
  <c r="AA121" i="7"/>
  <c r="AA120" i="7"/>
  <c r="AA119" i="7"/>
  <c r="AA118" i="7"/>
  <c r="AA117" i="7"/>
  <c r="AA116" i="7"/>
  <c r="AA115" i="7"/>
  <c r="AA114" i="7"/>
  <c r="AA113" i="7"/>
  <c r="AA112" i="7"/>
  <c r="AA111" i="7"/>
  <c r="AA110" i="7"/>
  <c r="AA109" i="7"/>
  <c r="AA108" i="7"/>
  <c r="AA107" i="7"/>
  <c r="AA106" i="7"/>
  <c r="AA105" i="7"/>
  <c r="AA104" i="7"/>
  <c r="AA103" i="7"/>
  <c r="AA102" i="7"/>
  <c r="AA101" i="7"/>
  <c r="AA100" i="7"/>
  <c r="AA209" i="7"/>
  <c r="AA152" i="7"/>
  <c r="AA134" i="7"/>
  <c r="AA173" i="7"/>
  <c r="AA185" i="7"/>
  <c r="AA177" i="7"/>
  <c r="AA186" i="7"/>
  <c r="AA178" i="7"/>
  <c r="AA97" i="7"/>
  <c r="AA96" i="7"/>
  <c r="AA95" i="7"/>
  <c r="AA161" i="7"/>
  <c r="AA158" i="7"/>
  <c r="AA154" i="7"/>
  <c r="AA63" i="7"/>
  <c r="AA60" i="7"/>
  <c r="AA54" i="7"/>
  <c r="AA53" i="7"/>
  <c r="AA52" i="7"/>
  <c r="AA124" i="7"/>
  <c r="T205" i="7"/>
  <c r="T196" i="7"/>
  <c r="T195" i="7"/>
  <c r="T194" i="7"/>
  <c r="T210" i="7"/>
  <c r="T169" i="7"/>
  <c r="T168" i="7"/>
  <c r="T167" i="7"/>
  <c r="T166" i="7"/>
  <c r="T165" i="7"/>
  <c r="T199" i="7"/>
  <c r="T198" i="7"/>
  <c r="T175" i="7"/>
  <c r="T171" i="7"/>
  <c r="T159" i="7"/>
  <c r="T158" i="7"/>
  <c r="T188" i="7"/>
  <c r="T187" i="7"/>
  <c r="T180" i="7"/>
  <c r="T179" i="7"/>
  <c r="T186" i="7"/>
  <c r="T178" i="7"/>
  <c r="T172" i="7"/>
  <c r="T208" i="7"/>
  <c r="T185" i="7"/>
  <c r="T177" i="7"/>
  <c r="T173" i="7"/>
  <c r="T155" i="7"/>
  <c r="T152" i="7"/>
  <c r="T139" i="7"/>
  <c r="T134" i="7"/>
  <c r="T207" i="7"/>
  <c r="T191" i="7"/>
  <c r="T189" i="7"/>
  <c r="T183" i="7"/>
  <c r="T181" i="7"/>
  <c r="T130" i="7"/>
  <c r="T129" i="7"/>
  <c r="T128" i="7"/>
  <c r="T127" i="7"/>
  <c r="T121" i="7"/>
  <c r="T120" i="7"/>
  <c r="T119" i="7"/>
  <c r="T118" i="7"/>
  <c r="T117" i="7"/>
  <c r="T116" i="7"/>
  <c r="T115" i="7"/>
  <c r="T114" i="7"/>
  <c r="T113" i="7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151" i="7"/>
  <c r="T136" i="7"/>
  <c r="T200" i="7"/>
  <c r="T190" i="7"/>
  <c r="T182" i="7"/>
  <c r="T174" i="7"/>
  <c r="T170" i="7"/>
  <c r="T138" i="7"/>
  <c r="T184" i="7"/>
  <c r="T162" i="7"/>
  <c r="T124" i="7"/>
  <c r="T176" i="7"/>
  <c r="T131" i="7"/>
  <c r="T125" i="7"/>
  <c r="T123" i="7"/>
  <c r="T95" i="7"/>
  <c r="T68" i="7"/>
  <c r="T67" i="7"/>
  <c r="T66" i="7"/>
  <c r="T65" i="7"/>
  <c r="T59" i="7"/>
  <c r="T58" i="7"/>
  <c r="T57" i="7"/>
  <c r="T56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U210" i="7"/>
  <c r="U209" i="7"/>
  <c r="U208" i="7"/>
  <c r="U207" i="7"/>
  <c r="U201" i="7"/>
  <c r="U200" i="7"/>
  <c r="U199" i="7"/>
  <c r="U198" i="7"/>
  <c r="U192" i="7"/>
  <c r="U191" i="7"/>
  <c r="U190" i="7"/>
  <c r="U189" i="7"/>
  <c r="U188" i="7"/>
  <c r="U187" i="7"/>
  <c r="U186" i="7"/>
  <c r="U185" i="7"/>
  <c r="U184" i="7"/>
  <c r="U183" i="7"/>
  <c r="U182" i="7"/>
  <c r="U181" i="7"/>
  <c r="U180" i="7"/>
  <c r="U179" i="7"/>
  <c r="U178" i="7"/>
  <c r="U177" i="7"/>
  <c r="U176" i="7"/>
  <c r="U195" i="7"/>
  <c r="U169" i="7"/>
  <c r="U165" i="7"/>
  <c r="U162" i="7"/>
  <c r="U196" i="7"/>
  <c r="U172" i="7"/>
  <c r="U166" i="7"/>
  <c r="U168" i="7"/>
  <c r="U152" i="7"/>
  <c r="U139" i="7"/>
  <c r="U134" i="7"/>
  <c r="U205" i="7"/>
  <c r="U167" i="7"/>
  <c r="U158" i="7"/>
  <c r="U175" i="7"/>
  <c r="U174" i="7"/>
  <c r="U161" i="7"/>
  <c r="U151" i="7"/>
  <c r="U138" i="7"/>
  <c r="U171" i="7"/>
  <c r="U157" i="7"/>
  <c r="U159" i="7"/>
  <c r="U156" i="7"/>
  <c r="U155" i="7"/>
  <c r="U154" i="7"/>
  <c r="U173" i="7"/>
  <c r="U153" i="7"/>
  <c r="U127" i="7"/>
  <c r="U194" i="7"/>
  <c r="U129" i="7"/>
  <c r="U124" i="7"/>
  <c r="U97" i="7"/>
  <c r="U131" i="7"/>
  <c r="U125" i="7"/>
  <c r="U123" i="7"/>
  <c r="U114" i="7"/>
  <c r="U106" i="7"/>
  <c r="U63" i="7"/>
  <c r="U54" i="7"/>
  <c r="U53" i="7"/>
  <c r="U52" i="7"/>
  <c r="U170" i="7"/>
  <c r="U121" i="7"/>
  <c r="U113" i="7"/>
  <c r="U105" i="7"/>
  <c r="U120" i="7"/>
  <c r="U112" i="7"/>
  <c r="U104" i="7"/>
  <c r="U98" i="7"/>
  <c r="U128" i="7"/>
  <c r="U117" i="7"/>
  <c r="U109" i="7"/>
  <c r="U101" i="7"/>
  <c r="AC210" i="7"/>
  <c r="AC209" i="7"/>
  <c r="AC208" i="7"/>
  <c r="AC207" i="7"/>
  <c r="AC201" i="7"/>
  <c r="AC200" i="7"/>
  <c r="AC199" i="7"/>
  <c r="AC198" i="7"/>
  <c r="AC192" i="7"/>
  <c r="AC191" i="7"/>
  <c r="AC190" i="7"/>
  <c r="AC189" i="7"/>
  <c r="AC188" i="7"/>
  <c r="AC187" i="7"/>
  <c r="AC186" i="7"/>
  <c r="AC185" i="7"/>
  <c r="AC184" i="7"/>
  <c r="AC183" i="7"/>
  <c r="AC182" i="7"/>
  <c r="AC181" i="7"/>
  <c r="AC180" i="7"/>
  <c r="AC179" i="7"/>
  <c r="AC178" i="7"/>
  <c r="AC177" i="7"/>
  <c r="AC176" i="7"/>
  <c r="AC175" i="7"/>
  <c r="AC196" i="7"/>
  <c r="AC194" i="7"/>
  <c r="AC171" i="7"/>
  <c r="AC169" i="7"/>
  <c r="AC172" i="7"/>
  <c r="AC165" i="7"/>
  <c r="AC161" i="7"/>
  <c r="AC155" i="7"/>
  <c r="AC152" i="7"/>
  <c r="AC139" i="7"/>
  <c r="AC134" i="7"/>
  <c r="AC162" i="7"/>
  <c r="AC205" i="7"/>
  <c r="AC137" i="7"/>
  <c r="AC136" i="7"/>
  <c r="AC195" i="7"/>
  <c r="AC173" i="7"/>
  <c r="AC167" i="7"/>
  <c r="AC151" i="7"/>
  <c r="AC157" i="7"/>
  <c r="AC153" i="7"/>
  <c r="AC174" i="7"/>
  <c r="AC168" i="7"/>
  <c r="AC166" i="7"/>
  <c r="AC156" i="7"/>
  <c r="AC160" i="7"/>
  <c r="AC158" i="7"/>
  <c r="AC159" i="7"/>
  <c r="AC118" i="7"/>
  <c r="AC114" i="7"/>
  <c r="AC110" i="7"/>
  <c r="AC106" i="7"/>
  <c r="AC102" i="7"/>
  <c r="AC138" i="7"/>
  <c r="AC117" i="7"/>
  <c r="AC109" i="7"/>
  <c r="AC101" i="7"/>
  <c r="AC95" i="7"/>
  <c r="AC63" i="7"/>
  <c r="AC54" i="7"/>
  <c r="AC53" i="7"/>
  <c r="AC52" i="7"/>
  <c r="AC154" i="7"/>
  <c r="AC128" i="7"/>
  <c r="AC127" i="7"/>
  <c r="AC94" i="7"/>
  <c r="AC130" i="7"/>
  <c r="AC129" i="7"/>
  <c r="AC116" i="7"/>
  <c r="AC108" i="7"/>
  <c r="AC100" i="7"/>
  <c r="AC131" i="7"/>
  <c r="AC98" i="7"/>
  <c r="T29" i="7"/>
  <c r="AB29" i="7"/>
  <c r="T30" i="7"/>
  <c r="AB30" i="7"/>
  <c r="T31" i="7"/>
  <c r="AC31" i="7"/>
  <c r="S35" i="7"/>
  <c r="AC35" i="7"/>
  <c r="S39" i="7"/>
  <c r="AC39" i="7"/>
  <c r="AA42" i="7"/>
  <c r="U43" i="7"/>
  <c r="AC45" i="7"/>
  <c r="S48" i="7"/>
  <c r="W49" i="7"/>
  <c r="AA50" i="7"/>
  <c r="W53" i="7"/>
  <c r="T54" i="7"/>
  <c r="AA56" i="7"/>
  <c r="X57" i="7"/>
  <c r="U58" i="7"/>
  <c r="T60" i="7"/>
  <c r="U66" i="7"/>
  <c r="S67" i="7"/>
  <c r="L92" i="7"/>
  <c r="AB92" i="7" s="1"/>
  <c r="U94" i="7"/>
  <c r="AE96" i="7"/>
  <c r="AB97" i="7"/>
  <c r="T99" i="7"/>
  <c r="D122" i="7"/>
  <c r="AB99" i="7"/>
  <c r="L122" i="7"/>
  <c r="U100" i="7"/>
  <c r="AC103" i="7"/>
  <c r="U108" i="7"/>
  <c r="AC111" i="7"/>
  <c r="U116" i="7"/>
  <c r="AC119" i="7"/>
  <c r="AA123" i="7"/>
  <c r="AA125" i="7"/>
  <c r="S190" i="7"/>
  <c r="AA198" i="7"/>
  <c r="J133" i="7"/>
  <c r="Z133" i="7" s="1"/>
  <c r="J89" i="7"/>
  <c r="Z89" i="7" s="1"/>
  <c r="Z99" i="7"/>
  <c r="W99" i="7"/>
  <c r="Z126" i="7"/>
  <c r="AD99" i="7"/>
  <c r="E126" i="7"/>
  <c r="S157" i="7"/>
  <c r="C160" i="7"/>
  <c r="S160" i="7" s="1"/>
  <c r="AA157" i="7"/>
  <c r="W197" i="7"/>
  <c r="G203" i="7"/>
  <c r="W203" i="7" s="1"/>
  <c r="AE173" i="7"/>
  <c r="X197" i="7"/>
  <c r="H203" i="7"/>
  <c r="X203" i="7" s="1"/>
  <c r="V122" i="7"/>
  <c r="AD122" i="7"/>
  <c r="N126" i="7"/>
  <c r="C132" i="7"/>
  <c r="S132" i="7" s="1"/>
  <c r="S126" i="7"/>
  <c r="F126" i="7"/>
  <c r="Y131" i="7"/>
  <c r="Z132" i="7"/>
  <c r="T157" i="7"/>
  <c r="D160" i="7"/>
  <c r="T160" i="7" s="1"/>
  <c r="L204" i="7"/>
  <c r="AB204" i="7" s="1"/>
  <c r="AB157" i="7"/>
  <c r="L160" i="7"/>
  <c r="AB160" i="7" s="1"/>
  <c r="G92" i="7"/>
  <c r="W92" i="7" s="1"/>
  <c r="G89" i="7"/>
  <c r="W89" i="7" s="1"/>
  <c r="O99" i="7"/>
  <c r="Z131" i="7"/>
  <c r="K160" i="7"/>
  <c r="AA160" i="7" s="1"/>
  <c r="AE166" i="7"/>
  <c r="I193" i="7"/>
  <c r="Y170" i="7"/>
  <c r="S99" i="7"/>
  <c r="AA99" i="7"/>
  <c r="X131" i="7"/>
  <c r="I163" i="7"/>
  <c r="Y157" i="7"/>
  <c r="O157" i="7"/>
  <c r="D52" i="1" s="1"/>
  <c r="Z157" i="7"/>
  <c r="Y160" i="7"/>
  <c r="AE178" i="7"/>
  <c r="AE186" i="7"/>
  <c r="L203" i="7"/>
  <c r="AB203" i="7" s="1"/>
  <c r="AB197" i="7"/>
  <c r="F92" i="7"/>
  <c r="V92" i="7" s="1"/>
  <c r="AD157" i="7"/>
  <c r="O170" i="7"/>
  <c r="AB193" i="7"/>
  <c r="AE175" i="7"/>
  <c r="G160" i="7"/>
  <c r="W160" i="7" s="1"/>
  <c r="U160" i="7"/>
  <c r="T193" i="7"/>
  <c r="D197" i="7"/>
  <c r="E197" i="7"/>
  <c r="U193" i="7"/>
  <c r="T202" i="7"/>
  <c r="AB202" i="7"/>
  <c r="Z160" i="7"/>
  <c r="X160" i="7"/>
  <c r="M197" i="7"/>
  <c r="AC193" i="7"/>
  <c r="AC170" i="7"/>
  <c r="U202" i="7"/>
  <c r="AC202" i="7"/>
  <c r="J193" i="7"/>
  <c r="Z170" i="7"/>
  <c r="F203" i="7"/>
  <c r="V203" i="7" s="1"/>
  <c r="V197" i="7"/>
  <c r="F160" i="7"/>
  <c r="V160" i="7" s="1"/>
  <c r="F204" i="7"/>
  <c r="V204" i="7" s="1"/>
  <c r="N160" i="7"/>
  <c r="C197" i="7"/>
  <c r="S193" i="7"/>
  <c r="AA170" i="7"/>
  <c r="K193" i="7"/>
  <c r="N197" i="7"/>
  <c r="AD193" i="7"/>
  <c r="X170" i="7"/>
  <c r="AE183" i="7"/>
  <c r="S202" i="7"/>
  <c r="AA202" i="7"/>
  <c r="G68" i="4"/>
  <c r="J92" i="7" l="1"/>
  <c r="Z92" i="7" s="1"/>
  <c r="D92" i="7"/>
  <c r="T92" i="7" s="1"/>
  <c r="F163" i="7"/>
  <c r="E21" i="7"/>
  <c r="M92" i="7"/>
  <c r="AC92" i="7" s="1"/>
  <c r="D54" i="1"/>
  <c r="J52" i="1"/>
  <c r="L163" i="7"/>
  <c r="M133" i="7"/>
  <c r="AC133" i="7" s="1"/>
  <c r="K163" i="7"/>
  <c r="AA163" i="7" s="1"/>
  <c r="T51" i="7"/>
  <c r="D55" i="7"/>
  <c r="J59" i="1"/>
  <c r="E55" i="7"/>
  <c r="U55" i="7" s="1"/>
  <c r="G163" i="7"/>
  <c r="C163" i="7"/>
  <c r="J53" i="1"/>
  <c r="AE106" i="7"/>
  <c r="AE46" i="7"/>
  <c r="AE52" i="7"/>
  <c r="AE189" i="7"/>
  <c r="AE192" i="7"/>
  <c r="AE27" i="7"/>
  <c r="AE81" i="7"/>
  <c r="AE89" i="7"/>
  <c r="AE86" i="7"/>
  <c r="AE83" i="7"/>
  <c r="AE91" i="7"/>
  <c r="AE80" i="7"/>
  <c r="AE88" i="7"/>
  <c r="AE85" i="7"/>
  <c r="AE82" i="7"/>
  <c r="AE90" i="7"/>
  <c r="AE87" i="7"/>
  <c r="AE84" i="7"/>
  <c r="AE92" i="7"/>
  <c r="AE191" i="7"/>
  <c r="AE124" i="7"/>
  <c r="AE156" i="7"/>
  <c r="AE117" i="7"/>
  <c r="AE35" i="7"/>
  <c r="AE196" i="7"/>
  <c r="AE104" i="7"/>
  <c r="AE208" i="7"/>
  <c r="AE112" i="7"/>
  <c r="AE207" i="7"/>
  <c r="AE162" i="7"/>
  <c r="AE119" i="7"/>
  <c r="AE118" i="7"/>
  <c r="AE33" i="7"/>
  <c r="AE120" i="7"/>
  <c r="AE67" i="7"/>
  <c r="AE41" i="7"/>
  <c r="AE209" i="7"/>
  <c r="AE188" i="7"/>
  <c r="AE172" i="7"/>
  <c r="AE121" i="7"/>
  <c r="AE116" i="7"/>
  <c r="AE40" i="7"/>
  <c r="AE53" i="7"/>
  <c r="AE9" i="7"/>
  <c r="AE50" i="7"/>
  <c r="AE137" i="7"/>
  <c r="AE102" i="7"/>
  <c r="AE68" i="7"/>
  <c r="AE168" i="7"/>
  <c r="AE37" i="7"/>
  <c r="AE30" i="7"/>
  <c r="AE181" i="7"/>
  <c r="AE190" i="7"/>
  <c r="AE184" i="7"/>
  <c r="AE152" i="7"/>
  <c r="AE113" i="7"/>
  <c r="AE111" i="7"/>
  <c r="AE109" i="7"/>
  <c r="AE36" i="7"/>
  <c r="AE38" i="7"/>
  <c r="AE44" i="7"/>
  <c r="AE43" i="7"/>
  <c r="AE107" i="7"/>
  <c r="AE195" i="7"/>
  <c r="AE19" i="7"/>
  <c r="AE13" i="7"/>
  <c r="AE16" i="7"/>
  <c r="AE10" i="7"/>
  <c r="AE11" i="7"/>
  <c r="AE20" i="7"/>
  <c r="AE17" i="7"/>
  <c r="AE34" i="7"/>
  <c r="AE139" i="7"/>
  <c r="AE63" i="7"/>
  <c r="AE15" i="7"/>
  <c r="AE12" i="7"/>
  <c r="AE14" i="7"/>
  <c r="AE48" i="7"/>
  <c r="AE210" i="7"/>
  <c r="AE176" i="7"/>
  <c r="AE136" i="7"/>
  <c r="AE187" i="7"/>
  <c r="AE108" i="7"/>
  <c r="AE54" i="7"/>
  <c r="AE114" i="7"/>
  <c r="AE123" i="7"/>
  <c r="AE18" i="7"/>
  <c r="AE26" i="7"/>
  <c r="AE138" i="7"/>
  <c r="AE49" i="7"/>
  <c r="AE153" i="7"/>
  <c r="AE165" i="7"/>
  <c r="AE205" i="7"/>
  <c r="AE31" i="7"/>
  <c r="AE47" i="7"/>
  <c r="AE45" i="7"/>
  <c r="AE159" i="7"/>
  <c r="AE194" i="7"/>
  <c r="AE42" i="7"/>
  <c r="AE32" i="7"/>
  <c r="AE185" i="7"/>
  <c r="AE158" i="7"/>
  <c r="AE167" i="7"/>
  <c r="AE177" i="7"/>
  <c r="AE182" i="7"/>
  <c r="AE180" i="7"/>
  <c r="AE151" i="7"/>
  <c r="AE105" i="7"/>
  <c r="AE98" i="7"/>
  <c r="AE125" i="7"/>
  <c r="AE29" i="7"/>
  <c r="AE70" i="7"/>
  <c r="AE169" i="7"/>
  <c r="AE115" i="7"/>
  <c r="AE174" i="7"/>
  <c r="AE101" i="7"/>
  <c r="AE24" i="7"/>
  <c r="AE134" i="7"/>
  <c r="AE179" i="7"/>
  <c r="AE155" i="7"/>
  <c r="AE95" i="7"/>
  <c r="AE94" i="7"/>
  <c r="AE97" i="7"/>
  <c r="AE103" i="7"/>
  <c r="AE141" i="7"/>
  <c r="AE110" i="7"/>
  <c r="AE171" i="7"/>
  <c r="AE161" i="7"/>
  <c r="AE212" i="7"/>
  <c r="AE23" i="7"/>
  <c r="AB163" i="7"/>
  <c r="L206" i="7"/>
  <c r="E135" i="7"/>
  <c r="K55" i="7"/>
  <c r="AA51" i="7"/>
  <c r="C203" i="7"/>
  <c r="C206" i="7" s="1"/>
  <c r="S197" i="7"/>
  <c r="D203" i="7"/>
  <c r="T197" i="7"/>
  <c r="O122" i="7"/>
  <c r="AE99" i="7"/>
  <c r="S163" i="7"/>
  <c r="AD21" i="7"/>
  <c r="AA21" i="7"/>
  <c r="N55" i="7"/>
  <c r="AD51" i="7"/>
  <c r="G21" i="7"/>
  <c r="N163" i="7"/>
  <c r="AD160" i="7"/>
  <c r="AB122" i="7"/>
  <c r="L126" i="7"/>
  <c r="I92" i="7"/>
  <c r="Y92" i="7" s="1"/>
  <c r="S21" i="7"/>
  <c r="M61" i="7"/>
  <c r="M64" i="7" s="1"/>
  <c r="AC55" i="7"/>
  <c r="Y55" i="7"/>
  <c r="I61" i="7"/>
  <c r="AE157" i="7"/>
  <c r="O160" i="7"/>
  <c r="AE160" i="7" s="1"/>
  <c r="F132" i="7"/>
  <c r="V126" i="7"/>
  <c r="U197" i="7"/>
  <c r="E203" i="7"/>
  <c r="O92" i="7"/>
  <c r="O89" i="7"/>
  <c r="C55" i="7"/>
  <c r="S51" i="7"/>
  <c r="O193" i="7"/>
  <c r="AE170" i="7"/>
  <c r="T122" i="7"/>
  <c r="D126" i="7"/>
  <c r="O21" i="7"/>
  <c r="AE21" i="7" s="1"/>
  <c r="AC21" i="7"/>
  <c r="H61" i="7"/>
  <c r="X55" i="7"/>
  <c r="N203" i="7"/>
  <c r="AD197" i="7"/>
  <c r="Y193" i="7"/>
  <c r="I197" i="7"/>
  <c r="D163" i="7"/>
  <c r="U126" i="7"/>
  <c r="E132" i="7"/>
  <c r="W126" i="7"/>
  <c r="G132" i="7"/>
  <c r="L55" i="7"/>
  <c r="AB51" i="7"/>
  <c r="U21" i="7"/>
  <c r="C92" i="7"/>
  <c r="S92" i="7" s="1"/>
  <c r="O51" i="7"/>
  <c r="AE28" i="7"/>
  <c r="I133" i="7"/>
  <c r="Y133" i="7" s="1"/>
  <c r="Y132" i="7"/>
  <c r="AD126" i="7"/>
  <c r="N132" i="7"/>
  <c r="F55" i="7"/>
  <c r="V51" i="7"/>
  <c r="H206" i="7"/>
  <c r="F206" i="7"/>
  <c r="V163" i="7"/>
  <c r="J62" i="7"/>
  <c r="Z62" i="7" s="1"/>
  <c r="J21" i="7"/>
  <c r="AA126" i="7"/>
  <c r="K132" i="7"/>
  <c r="K135" i="7" s="1"/>
  <c r="M135" i="7"/>
  <c r="T21" i="7"/>
  <c r="C133" i="7"/>
  <c r="H132" i="7"/>
  <c r="X126" i="7"/>
  <c r="X21" i="7"/>
  <c r="Y163" i="7"/>
  <c r="J135" i="7"/>
  <c r="AC197" i="7"/>
  <c r="M203" i="7"/>
  <c r="K197" i="7"/>
  <c r="AA193" i="7"/>
  <c r="J197" i="7"/>
  <c r="Z193" i="7"/>
  <c r="G206" i="7"/>
  <c r="W163" i="7"/>
  <c r="H204" i="7"/>
  <c r="X204" i="7" s="1"/>
  <c r="G204" i="7"/>
  <c r="W204" i="7" s="1"/>
  <c r="F135" i="7"/>
  <c r="L21" i="7"/>
  <c r="G55" i="7"/>
  <c r="W51" i="7"/>
  <c r="A2" i="2"/>
  <c r="G2" i="1"/>
  <c r="A2" i="1"/>
  <c r="E61" i="7" l="1"/>
  <c r="J54" i="1"/>
  <c r="T55" i="7"/>
  <c r="D61" i="7"/>
  <c r="O163" i="7"/>
  <c r="AE163" i="7" s="1"/>
  <c r="AA135" i="7"/>
  <c r="K140" i="7"/>
  <c r="F140" i="7"/>
  <c r="V135" i="7"/>
  <c r="AB126" i="7"/>
  <c r="L132" i="7"/>
  <c r="K61" i="7"/>
  <c r="AA55" i="7"/>
  <c r="O55" i="7"/>
  <c r="D15" i="1" s="1"/>
  <c r="AE51" i="7"/>
  <c r="G61" i="7"/>
  <c r="W55" i="7"/>
  <c r="AC203" i="7"/>
  <c r="M204" i="7"/>
  <c r="AC204" i="7" s="1"/>
  <c r="M206" i="7"/>
  <c r="J64" i="7"/>
  <c r="Z21" i="7"/>
  <c r="D206" i="7"/>
  <c r="T163" i="7"/>
  <c r="M69" i="7"/>
  <c r="AC64" i="7"/>
  <c r="V132" i="7"/>
  <c r="F133" i="7"/>
  <c r="V133" i="7" s="1"/>
  <c r="AB21" i="7"/>
  <c r="G211" i="7"/>
  <c r="W206" i="7"/>
  <c r="X132" i="7"/>
  <c r="H133" i="7"/>
  <c r="X133" i="7" s="1"/>
  <c r="H135" i="7"/>
  <c r="Y197" i="7"/>
  <c r="I203" i="7"/>
  <c r="C61" i="7"/>
  <c r="S55" i="7"/>
  <c r="AD55" i="7"/>
  <c r="N61" i="7"/>
  <c r="C211" i="7"/>
  <c r="S206" i="7"/>
  <c r="S133" i="7"/>
  <c r="I135" i="7"/>
  <c r="Z197" i="7"/>
  <c r="J203" i="7"/>
  <c r="J140" i="7"/>
  <c r="Z135" i="7"/>
  <c r="V206" i="7"/>
  <c r="F211" i="7"/>
  <c r="AB55" i="7"/>
  <c r="L61" i="7"/>
  <c r="L64" i="7" s="1"/>
  <c r="U61" i="7"/>
  <c r="E62" i="7"/>
  <c r="U62" i="7" s="1"/>
  <c r="AE122" i="7"/>
  <c r="O126" i="7"/>
  <c r="D36" i="1" s="1"/>
  <c r="X206" i="7"/>
  <c r="H211" i="7"/>
  <c r="W132" i="7"/>
  <c r="G133" i="7"/>
  <c r="W133" i="7" s="1"/>
  <c r="AD203" i="7"/>
  <c r="N204" i="7"/>
  <c r="AD204" i="7" s="1"/>
  <c r="D132" i="7"/>
  <c r="T126" i="7"/>
  <c r="Y61" i="7"/>
  <c r="I62" i="7"/>
  <c r="Y62" i="7" s="1"/>
  <c r="I64" i="7"/>
  <c r="E140" i="7"/>
  <c r="U135" i="7"/>
  <c r="K203" i="7"/>
  <c r="AA197" i="7"/>
  <c r="M140" i="7"/>
  <c r="AC135" i="7"/>
  <c r="C135" i="7"/>
  <c r="U203" i="7"/>
  <c r="E204" i="7"/>
  <c r="U204" i="7" s="1"/>
  <c r="E206" i="7"/>
  <c r="T203" i="7"/>
  <c r="D204" i="7"/>
  <c r="T204" i="7" s="1"/>
  <c r="G135" i="7"/>
  <c r="AA132" i="7"/>
  <c r="K133" i="7"/>
  <c r="AA133" i="7" s="1"/>
  <c r="V55" i="7"/>
  <c r="F61" i="7"/>
  <c r="U132" i="7"/>
  <c r="E133" i="7"/>
  <c r="U133" i="7" s="1"/>
  <c r="H62" i="7"/>
  <c r="X62" i="7" s="1"/>
  <c r="X61" i="7"/>
  <c r="N206" i="7"/>
  <c r="AD163" i="7"/>
  <c r="L211" i="7"/>
  <c r="AB206" i="7"/>
  <c r="H64" i="7"/>
  <c r="N133" i="7"/>
  <c r="AD133" i="7" s="1"/>
  <c r="AD132" i="7"/>
  <c r="N135" i="7"/>
  <c r="E64" i="7"/>
  <c r="AE193" i="7"/>
  <c r="O197" i="7"/>
  <c r="D57" i="1" s="1"/>
  <c r="AC61" i="7"/>
  <c r="M62" i="7"/>
  <c r="AC62" i="7" s="1"/>
  <c r="G64" i="7"/>
  <c r="W21" i="7"/>
  <c r="S203" i="7"/>
  <c r="C204" i="7"/>
  <c r="J36" i="1" l="1"/>
  <c r="J57" i="1"/>
  <c r="T61" i="7"/>
  <c r="D62" i="7"/>
  <c r="T62" i="7" s="1"/>
  <c r="D64" i="7"/>
  <c r="T132" i="7"/>
  <c r="D133" i="7"/>
  <c r="D135" i="7"/>
  <c r="O135" i="7" s="1"/>
  <c r="Y203" i="7"/>
  <c r="I204" i="7"/>
  <c r="Y204" i="7" s="1"/>
  <c r="I206" i="7"/>
  <c r="O206" i="7" s="1"/>
  <c r="AB64" i="7"/>
  <c r="L69" i="7"/>
  <c r="J69" i="7"/>
  <c r="Z64" i="7"/>
  <c r="X64" i="7"/>
  <c r="H69" i="7"/>
  <c r="U206" i="7"/>
  <c r="E211" i="7"/>
  <c r="AA203" i="7"/>
  <c r="K204" i="7"/>
  <c r="AA204" i="7" s="1"/>
  <c r="K206" i="7"/>
  <c r="AE126" i="7"/>
  <c r="O128" i="7"/>
  <c r="AE128" i="7" s="1"/>
  <c r="O127" i="7"/>
  <c r="AC206" i="7"/>
  <c r="M211" i="7"/>
  <c r="AA61" i="7"/>
  <c r="K62" i="7"/>
  <c r="AA62" i="7" s="1"/>
  <c r="K64" i="7"/>
  <c r="V61" i="7"/>
  <c r="F64" i="7"/>
  <c r="F62" i="7"/>
  <c r="V62" i="7" s="1"/>
  <c r="Z140" i="7"/>
  <c r="H140" i="7"/>
  <c r="X135" i="7"/>
  <c r="AB132" i="7"/>
  <c r="L133" i="7"/>
  <c r="AB133" i="7" s="1"/>
  <c r="L135" i="7"/>
  <c r="AB211" i="7"/>
  <c r="C212" i="7"/>
  <c r="S212" i="7" s="1"/>
  <c r="S211" i="7"/>
  <c r="Y64" i="7"/>
  <c r="I69" i="7"/>
  <c r="AD61" i="7"/>
  <c r="N62" i="7"/>
  <c r="AD62" i="7" s="1"/>
  <c r="N64" i="7"/>
  <c r="U64" i="7"/>
  <c r="E69" i="7"/>
  <c r="AB61" i="7"/>
  <c r="L62" i="7"/>
  <c r="AB62" i="7" s="1"/>
  <c r="V140" i="7"/>
  <c r="AD135" i="7"/>
  <c r="N140" i="7"/>
  <c r="W135" i="7"/>
  <c r="G140" i="7"/>
  <c r="I140" i="7"/>
  <c r="Y135" i="7"/>
  <c r="W211" i="7"/>
  <c r="D211" i="7"/>
  <c r="T206" i="7"/>
  <c r="AA140" i="7"/>
  <c r="W64" i="7"/>
  <c r="G69" i="7"/>
  <c r="AE197" i="7"/>
  <c r="O198" i="7"/>
  <c r="U140" i="7"/>
  <c r="Z203" i="7"/>
  <c r="J204" i="7"/>
  <c r="Z204" i="7" s="1"/>
  <c r="J206" i="7"/>
  <c r="AC69" i="7"/>
  <c r="S204" i="7"/>
  <c r="N211" i="7"/>
  <c r="AD206" i="7"/>
  <c r="S135" i="7"/>
  <c r="C140" i="7"/>
  <c r="X211" i="7"/>
  <c r="W61" i="7"/>
  <c r="G62" i="7"/>
  <c r="W62" i="7" s="1"/>
  <c r="AC140" i="7"/>
  <c r="V211" i="7"/>
  <c r="S61" i="7"/>
  <c r="C62" i="7"/>
  <c r="C64" i="7"/>
  <c r="AE55" i="7"/>
  <c r="O56" i="7"/>
  <c r="Q144" i="3"/>
  <c r="A144" i="3"/>
  <c r="A73" i="3"/>
  <c r="Q73" i="3"/>
  <c r="Q2" i="3"/>
  <c r="A2" i="3"/>
  <c r="E108" i="2"/>
  <c r="D108" i="2"/>
  <c r="C108" i="2"/>
  <c r="B108" i="2"/>
  <c r="E100" i="2"/>
  <c r="D100" i="2"/>
  <c r="C100" i="2"/>
  <c r="B100" i="2"/>
  <c r="E84" i="2"/>
  <c r="E92" i="2" s="1"/>
  <c r="D84" i="2"/>
  <c r="D92" i="2" s="1"/>
  <c r="C84" i="2"/>
  <c r="C92" i="2" s="1"/>
  <c r="B84" i="2"/>
  <c r="B92" i="2" s="1"/>
  <c r="E80" i="2"/>
  <c r="E93" i="2" s="1"/>
  <c r="E110" i="2" s="1"/>
  <c r="D80" i="2"/>
  <c r="D93" i="2" s="1"/>
  <c r="D110" i="2" s="1"/>
  <c r="C80" i="2"/>
  <c r="B80" i="2"/>
  <c r="E72" i="2"/>
  <c r="D72" i="2"/>
  <c r="C72" i="2"/>
  <c r="B72" i="2"/>
  <c r="E49" i="2"/>
  <c r="E54" i="2" s="1"/>
  <c r="D49" i="2"/>
  <c r="D54" i="2" s="1"/>
  <c r="C49" i="2"/>
  <c r="C54" i="2" s="1"/>
  <c r="B49" i="2"/>
  <c r="B54" i="2" s="1"/>
  <c r="E34" i="2"/>
  <c r="E42" i="2" s="1"/>
  <c r="D34" i="2"/>
  <c r="D42" i="2" s="1"/>
  <c r="C34" i="2"/>
  <c r="C42" i="2" s="1"/>
  <c r="B34" i="2"/>
  <c r="B42" i="2" s="1"/>
  <c r="E17" i="2"/>
  <c r="E24" i="2" s="1"/>
  <c r="D17" i="2"/>
  <c r="D24" i="2" s="1"/>
  <c r="D56" i="2" s="1"/>
  <c r="C17" i="2"/>
  <c r="C24" i="2" s="1"/>
  <c r="B17" i="2"/>
  <c r="B24" i="2" s="1"/>
  <c r="D12" i="1"/>
  <c r="G11" i="1"/>
  <c r="G12" i="1" s="1"/>
  <c r="G17" i="1" s="1"/>
  <c r="G18" i="1" s="1"/>
  <c r="A11" i="1"/>
  <c r="A12" i="1" s="1"/>
  <c r="A16" i="1" s="1"/>
  <c r="A17" i="1" s="1"/>
  <c r="A18" i="1" s="1"/>
  <c r="K9" i="1"/>
  <c r="E9" i="1"/>
  <c r="K8" i="1"/>
  <c r="E8" i="1"/>
  <c r="J7" i="1"/>
  <c r="J6" i="1"/>
  <c r="I6" i="1"/>
  <c r="E6" i="1"/>
  <c r="O210" i="3"/>
  <c r="O209" i="3"/>
  <c r="O208" i="3"/>
  <c r="O207" i="3"/>
  <c r="O205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C197" i="3"/>
  <c r="O196" i="3"/>
  <c r="O195" i="3"/>
  <c r="O194" i="3"/>
  <c r="F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N170" i="3"/>
  <c r="N193" i="3" s="1"/>
  <c r="M170" i="3"/>
  <c r="L170" i="3"/>
  <c r="K170" i="3"/>
  <c r="K193" i="3" s="1"/>
  <c r="J170" i="3"/>
  <c r="J193" i="3" s="1"/>
  <c r="I170" i="3"/>
  <c r="I193" i="3" s="1"/>
  <c r="H170" i="3"/>
  <c r="H193" i="3" s="1"/>
  <c r="G170" i="3"/>
  <c r="G193" i="3" s="1"/>
  <c r="F170" i="3"/>
  <c r="E170" i="3"/>
  <c r="E193" i="3" s="1"/>
  <c r="E197" i="3" s="1"/>
  <c r="D170" i="3"/>
  <c r="C170" i="3"/>
  <c r="C193" i="3" s="1"/>
  <c r="O169" i="3"/>
  <c r="O168" i="3"/>
  <c r="O167" i="3"/>
  <c r="O166" i="3"/>
  <c r="O165" i="3"/>
  <c r="O162" i="3"/>
  <c r="O161" i="3"/>
  <c r="G160" i="3"/>
  <c r="E160" i="3"/>
  <c r="O159" i="3"/>
  <c r="O158" i="3"/>
  <c r="N157" i="3"/>
  <c r="M157" i="3"/>
  <c r="L157" i="3"/>
  <c r="K157" i="3"/>
  <c r="K160" i="3" s="1"/>
  <c r="J157" i="3"/>
  <c r="I157" i="3"/>
  <c r="H157" i="3"/>
  <c r="G157" i="3"/>
  <c r="F157" i="3"/>
  <c r="E157" i="3"/>
  <c r="D157" i="3"/>
  <c r="C157" i="3"/>
  <c r="O156" i="3"/>
  <c r="O155" i="3"/>
  <c r="O154" i="3"/>
  <c r="O153" i="3"/>
  <c r="Q152" i="3"/>
  <c r="Q153" i="3" s="1"/>
  <c r="Q154" i="3" s="1"/>
  <c r="Q155" i="3" s="1"/>
  <c r="Q156" i="3" s="1"/>
  <c r="Q157" i="3" s="1"/>
  <c r="Q158" i="3" s="1"/>
  <c r="Q159" i="3" s="1"/>
  <c r="Q160" i="3" s="1"/>
  <c r="Q161" i="3" s="1"/>
  <c r="Q162" i="3" s="1"/>
  <c r="Q163" i="3" s="1"/>
  <c r="Q164" i="3" s="1"/>
  <c r="Q165" i="3" s="1"/>
  <c r="Q166" i="3" s="1"/>
  <c r="Q167" i="3" s="1"/>
  <c r="Q168" i="3" s="1"/>
  <c r="Q169" i="3" s="1"/>
  <c r="Q170" i="3" s="1"/>
  <c r="Q171" i="3" s="1"/>
  <c r="Q172" i="3" s="1"/>
  <c r="Q173" i="3" s="1"/>
  <c r="Q174" i="3" s="1"/>
  <c r="Q175" i="3" s="1"/>
  <c r="Q176" i="3" s="1"/>
  <c r="Q177" i="3" s="1"/>
  <c r="Q178" i="3" s="1"/>
  <c r="Q179" i="3" s="1"/>
  <c r="Q180" i="3" s="1"/>
  <c r="Q181" i="3" s="1"/>
  <c r="Q182" i="3" s="1"/>
  <c r="Q183" i="3" s="1"/>
  <c r="Q184" i="3" s="1"/>
  <c r="Q185" i="3" s="1"/>
  <c r="Q186" i="3" s="1"/>
  <c r="Q187" i="3" s="1"/>
  <c r="Q188" i="3" s="1"/>
  <c r="Q189" i="3" s="1"/>
  <c r="Q190" i="3" s="1"/>
  <c r="Q191" i="3" s="1"/>
  <c r="Q192" i="3" s="1"/>
  <c r="Q193" i="3" s="1"/>
  <c r="Q194" i="3" s="1"/>
  <c r="Q195" i="3" s="1"/>
  <c r="Q196" i="3" s="1"/>
  <c r="Q197" i="3" s="1"/>
  <c r="Q198" i="3" s="1"/>
  <c r="Q199" i="3" s="1"/>
  <c r="Q200" i="3" s="1"/>
  <c r="Q201" i="3" s="1"/>
  <c r="Q202" i="3" s="1"/>
  <c r="Q203" i="3" s="1"/>
  <c r="Q204" i="3" s="1"/>
  <c r="Q205" i="3" s="1"/>
  <c r="Q206" i="3" s="1"/>
  <c r="Q207" i="3" s="1"/>
  <c r="Q208" i="3" s="1"/>
  <c r="Q209" i="3" s="1"/>
  <c r="Q210" i="3" s="1"/>
  <c r="Q211" i="3" s="1"/>
  <c r="Q212" i="3" s="1"/>
  <c r="O152" i="3"/>
  <c r="A152" i="3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O151" i="3"/>
  <c r="AD149" i="3"/>
  <c r="I48" i="1" s="1"/>
  <c r="K48" i="1" s="1"/>
  <c r="AC149" i="3"/>
  <c r="AB149" i="3"/>
  <c r="AA149" i="3"/>
  <c r="Z149" i="3"/>
  <c r="Y149" i="3"/>
  <c r="X149" i="3"/>
  <c r="W149" i="3"/>
  <c r="V149" i="3"/>
  <c r="U149" i="3"/>
  <c r="T149" i="3"/>
  <c r="S149" i="3"/>
  <c r="O149" i="3"/>
  <c r="T148" i="3"/>
  <c r="U148" i="3" s="1"/>
  <c r="V148" i="3" s="1"/>
  <c r="W148" i="3" s="1"/>
  <c r="X148" i="3" s="1"/>
  <c r="Y148" i="3" s="1"/>
  <c r="Z148" i="3" s="1"/>
  <c r="AA148" i="3" s="1"/>
  <c r="AB148" i="3" s="1"/>
  <c r="AC148" i="3" s="1"/>
  <c r="AD148" i="3" s="1"/>
  <c r="F148" i="3"/>
  <c r="G148" i="3" s="1"/>
  <c r="H148" i="3" s="1"/>
  <c r="I148" i="3" s="1"/>
  <c r="J148" i="3" s="1"/>
  <c r="K148" i="3" s="1"/>
  <c r="L148" i="3" s="1"/>
  <c r="M148" i="3" s="1"/>
  <c r="N148" i="3" s="1"/>
  <c r="D148" i="3"/>
  <c r="E148" i="3" s="1"/>
  <c r="O139" i="3"/>
  <c r="O138" i="3"/>
  <c r="O137" i="3"/>
  <c r="O136" i="3"/>
  <c r="O134" i="3"/>
  <c r="C38" i="1" s="1"/>
  <c r="G133" i="3"/>
  <c r="W133" i="3" s="1"/>
  <c r="N131" i="3"/>
  <c r="M131" i="3"/>
  <c r="L131" i="3"/>
  <c r="K131" i="3"/>
  <c r="J131" i="3"/>
  <c r="I131" i="3"/>
  <c r="H131" i="3"/>
  <c r="G131" i="3"/>
  <c r="F131" i="3"/>
  <c r="E131" i="3"/>
  <c r="D131" i="3"/>
  <c r="C131" i="3"/>
  <c r="E126" i="3"/>
  <c r="O125" i="3"/>
  <c r="O124" i="3"/>
  <c r="O123" i="3"/>
  <c r="G122" i="3"/>
  <c r="G126" i="3" s="1"/>
  <c r="G132" i="3" s="1"/>
  <c r="C122" i="3"/>
  <c r="C126" i="3" s="1"/>
  <c r="C132" i="3" s="1"/>
  <c r="O121" i="3"/>
  <c r="O120" i="3"/>
  <c r="O119" i="3"/>
  <c r="O118" i="3"/>
  <c r="O117" i="3"/>
  <c r="X116" i="3"/>
  <c r="O116" i="3"/>
  <c r="X115" i="3"/>
  <c r="O115" i="3"/>
  <c r="O114" i="3"/>
  <c r="O113" i="3"/>
  <c r="O112" i="3"/>
  <c r="X111" i="3"/>
  <c r="O111" i="3"/>
  <c r="O110" i="3"/>
  <c r="AA109" i="3"/>
  <c r="O109" i="3"/>
  <c r="X108" i="3"/>
  <c r="O108" i="3"/>
  <c r="X107" i="3"/>
  <c r="O107" i="3"/>
  <c r="O106" i="3"/>
  <c r="O105" i="3"/>
  <c r="X104" i="3"/>
  <c r="O104" i="3"/>
  <c r="O103" i="3"/>
  <c r="O102" i="3"/>
  <c r="AA101" i="3"/>
  <c r="O101" i="3"/>
  <c r="X100" i="3"/>
  <c r="O100" i="3"/>
  <c r="N99" i="3"/>
  <c r="M99" i="3"/>
  <c r="M122" i="3" s="1"/>
  <c r="L99" i="3"/>
  <c r="L122" i="3" s="1"/>
  <c r="K99" i="3"/>
  <c r="K122" i="3" s="1"/>
  <c r="J99" i="3"/>
  <c r="J122" i="3" s="1"/>
  <c r="I99" i="3"/>
  <c r="I122" i="3" s="1"/>
  <c r="I126" i="3" s="1"/>
  <c r="H99" i="3"/>
  <c r="H122" i="3" s="1"/>
  <c r="G99" i="3"/>
  <c r="F99" i="3"/>
  <c r="E99" i="3"/>
  <c r="E122" i="3" s="1"/>
  <c r="D99" i="3"/>
  <c r="D122" i="3" s="1"/>
  <c r="C99" i="3"/>
  <c r="X98" i="3"/>
  <c r="O98" i="3"/>
  <c r="O97" i="3"/>
  <c r="T96" i="3"/>
  <c r="O96" i="3"/>
  <c r="X95" i="3"/>
  <c r="O95" i="3"/>
  <c r="O94" i="3"/>
  <c r="X91" i="3"/>
  <c r="O91" i="3"/>
  <c r="AB90" i="3"/>
  <c r="O90" i="3"/>
  <c r="L89" i="3"/>
  <c r="AB89" i="3" s="1"/>
  <c r="D89" i="3"/>
  <c r="T89" i="3" s="1"/>
  <c r="Z88" i="3"/>
  <c r="X88" i="3"/>
  <c r="O88" i="3"/>
  <c r="O87" i="3"/>
  <c r="T86" i="3"/>
  <c r="N86" i="3"/>
  <c r="M86" i="3"/>
  <c r="L86" i="3"/>
  <c r="AB86" i="3" s="1"/>
  <c r="K86" i="3"/>
  <c r="J86" i="3"/>
  <c r="I86" i="3"/>
  <c r="H86" i="3"/>
  <c r="G86" i="3"/>
  <c r="F86" i="3"/>
  <c r="E86" i="3"/>
  <c r="D86" i="3"/>
  <c r="C86" i="3"/>
  <c r="T85" i="3"/>
  <c r="O85" i="3"/>
  <c r="X84" i="3"/>
  <c r="O84" i="3"/>
  <c r="Z83" i="3"/>
  <c r="O83" i="3"/>
  <c r="AB82" i="3"/>
  <c r="Q82" i="3"/>
  <c r="Q83" i="3" s="1"/>
  <c r="Q84" i="3" s="1"/>
  <c r="Q85" i="3" s="1"/>
  <c r="Q86" i="3" s="1"/>
  <c r="Q87" i="3" s="1"/>
  <c r="Q88" i="3" s="1"/>
  <c r="Q89" i="3" s="1"/>
  <c r="Q90" i="3" s="1"/>
  <c r="Q91" i="3" s="1"/>
  <c r="Q92" i="3" s="1"/>
  <c r="Q93" i="3" s="1"/>
  <c r="Q94" i="3" s="1"/>
  <c r="Q95" i="3" s="1"/>
  <c r="Q96" i="3" s="1"/>
  <c r="Q97" i="3" s="1"/>
  <c r="Q98" i="3" s="1"/>
  <c r="Q99" i="3" s="1"/>
  <c r="Q100" i="3" s="1"/>
  <c r="Q101" i="3" s="1"/>
  <c r="Q102" i="3" s="1"/>
  <c r="Q103" i="3" s="1"/>
  <c r="Q104" i="3" s="1"/>
  <c r="Q105" i="3" s="1"/>
  <c r="Q106" i="3" s="1"/>
  <c r="Q107" i="3" s="1"/>
  <c r="Q108" i="3" s="1"/>
  <c r="Q109" i="3" s="1"/>
  <c r="Q110" i="3" s="1"/>
  <c r="Q111" i="3" s="1"/>
  <c r="Q112" i="3" s="1"/>
  <c r="Q113" i="3" s="1"/>
  <c r="Q114" i="3" s="1"/>
  <c r="Q115" i="3" s="1"/>
  <c r="Q116" i="3" s="1"/>
  <c r="Q117" i="3" s="1"/>
  <c r="Q118" i="3" s="1"/>
  <c r="Q119" i="3" s="1"/>
  <c r="Q120" i="3" s="1"/>
  <c r="Q121" i="3" s="1"/>
  <c r="Q122" i="3" s="1"/>
  <c r="Q123" i="3" s="1"/>
  <c r="Q124" i="3" s="1"/>
  <c r="Q125" i="3" s="1"/>
  <c r="Q126" i="3" s="1"/>
  <c r="Q127" i="3" s="1"/>
  <c r="Q128" i="3" s="1"/>
  <c r="Q129" i="3" s="1"/>
  <c r="Q130" i="3" s="1"/>
  <c r="Q131" i="3" s="1"/>
  <c r="Q132" i="3" s="1"/>
  <c r="Q133" i="3" s="1"/>
  <c r="Q134" i="3" s="1"/>
  <c r="Q135" i="3" s="1"/>
  <c r="Q136" i="3" s="1"/>
  <c r="Q137" i="3" s="1"/>
  <c r="Q138" i="3" s="1"/>
  <c r="Q139" i="3" s="1"/>
  <c r="Q140" i="3" s="1"/>
  <c r="Q141" i="3" s="1"/>
  <c r="O82" i="3"/>
  <c r="AB81" i="3"/>
  <c r="Q81" i="3"/>
  <c r="O81" i="3"/>
  <c r="A81" i="3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X80" i="3"/>
  <c r="O80" i="3"/>
  <c r="AD78" i="3"/>
  <c r="I27" i="1" s="1"/>
  <c r="K27" i="1" s="1"/>
  <c r="AC78" i="3"/>
  <c r="AB78" i="3"/>
  <c r="AA78" i="3"/>
  <c r="Z78" i="3"/>
  <c r="Y78" i="3"/>
  <c r="X78" i="3"/>
  <c r="W78" i="3"/>
  <c r="V78" i="3"/>
  <c r="U78" i="3"/>
  <c r="T78" i="3"/>
  <c r="S78" i="3"/>
  <c r="O78" i="3"/>
  <c r="T77" i="3"/>
  <c r="U77" i="3" s="1"/>
  <c r="V77" i="3" s="1"/>
  <c r="W77" i="3" s="1"/>
  <c r="X77" i="3" s="1"/>
  <c r="Y77" i="3" s="1"/>
  <c r="Z77" i="3" s="1"/>
  <c r="AA77" i="3" s="1"/>
  <c r="AB77" i="3" s="1"/>
  <c r="AC77" i="3" s="1"/>
  <c r="AD77" i="3" s="1"/>
  <c r="J77" i="3"/>
  <c r="K77" i="3" s="1"/>
  <c r="L77" i="3" s="1"/>
  <c r="M77" i="3" s="1"/>
  <c r="N77" i="3" s="1"/>
  <c r="D77" i="3"/>
  <c r="E77" i="3" s="1"/>
  <c r="F77" i="3" s="1"/>
  <c r="G77" i="3" s="1"/>
  <c r="H77" i="3" s="1"/>
  <c r="I77" i="3" s="1"/>
  <c r="X68" i="3"/>
  <c r="S68" i="3"/>
  <c r="O68" i="3"/>
  <c r="AB67" i="3"/>
  <c r="O67" i="3"/>
  <c r="AB66" i="3"/>
  <c r="O66" i="3"/>
  <c r="AB65" i="3"/>
  <c r="O65" i="3"/>
  <c r="X63" i="3"/>
  <c r="O63" i="3"/>
  <c r="M61" i="3"/>
  <c r="AB60" i="3"/>
  <c r="N60" i="3"/>
  <c r="M60" i="3"/>
  <c r="L60" i="3"/>
  <c r="K60" i="3"/>
  <c r="AA60" i="3" s="1"/>
  <c r="J60" i="3"/>
  <c r="Z60" i="3" s="1"/>
  <c r="I60" i="3"/>
  <c r="H60" i="3"/>
  <c r="G60" i="3"/>
  <c r="F60" i="3"/>
  <c r="E60" i="3"/>
  <c r="D60" i="3"/>
  <c r="C60" i="3"/>
  <c r="AB59" i="3"/>
  <c r="AA59" i="3"/>
  <c r="W59" i="3"/>
  <c r="AB57" i="3"/>
  <c r="AB56" i="3"/>
  <c r="X54" i="3"/>
  <c r="O54" i="3"/>
  <c r="AB53" i="3"/>
  <c r="X53" i="3"/>
  <c r="O53" i="3"/>
  <c r="X52" i="3"/>
  <c r="O52" i="3"/>
  <c r="K51" i="3"/>
  <c r="J51" i="3"/>
  <c r="Z51" i="3" s="1"/>
  <c r="X50" i="3"/>
  <c r="O50" i="3"/>
  <c r="Y49" i="3"/>
  <c r="X49" i="3"/>
  <c r="O49" i="3"/>
  <c r="T48" i="3"/>
  <c r="O48" i="3"/>
  <c r="X47" i="3"/>
  <c r="T47" i="3"/>
  <c r="O47" i="3"/>
  <c r="O46" i="3"/>
  <c r="X45" i="3"/>
  <c r="T45" i="3"/>
  <c r="O45" i="3"/>
  <c r="O44" i="3"/>
  <c r="T43" i="3"/>
  <c r="O43" i="3"/>
  <c r="O42" i="3"/>
  <c r="X41" i="3"/>
  <c r="T41" i="3"/>
  <c r="O41" i="3"/>
  <c r="O40" i="3"/>
  <c r="T39" i="3"/>
  <c r="O39" i="3"/>
  <c r="O38" i="3"/>
  <c r="O37" i="3"/>
  <c r="Z36" i="3"/>
  <c r="O36" i="3"/>
  <c r="O35" i="3"/>
  <c r="O34" i="3"/>
  <c r="O33" i="3"/>
  <c r="Z32" i="3"/>
  <c r="O32" i="3"/>
  <c r="O31" i="3"/>
  <c r="O30" i="3"/>
  <c r="O29" i="3"/>
  <c r="Z28" i="3"/>
  <c r="N28" i="3"/>
  <c r="N51" i="3" s="1"/>
  <c r="M28" i="3"/>
  <c r="M51" i="3" s="1"/>
  <c r="M55" i="3" s="1"/>
  <c r="L28" i="3"/>
  <c r="K28" i="3"/>
  <c r="J28" i="3"/>
  <c r="I28" i="3"/>
  <c r="I51" i="3" s="1"/>
  <c r="I55" i="3" s="1"/>
  <c r="Y55" i="3" s="1"/>
  <c r="H28" i="3"/>
  <c r="G28" i="3"/>
  <c r="F28" i="3"/>
  <c r="F51" i="3" s="1"/>
  <c r="E28" i="3"/>
  <c r="E51" i="3" s="1"/>
  <c r="D28" i="3"/>
  <c r="C28" i="3"/>
  <c r="Z27" i="3"/>
  <c r="O27" i="3"/>
  <c r="Z26" i="3"/>
  <c r="O26" i="3"/>
  <c r="Z25" i="3"/>
  <c r="O25" i="3"/>
  <c r="O24" i="3"/>
  <c r="Z23" i="3"/>
  <c r="O23" i="3"/>
  <c r="AB20" i="3"/>
  <c r="AA20" i="3"/>
  <c r="T20" i="3"/>
  <c r="O20" i="3"/>
  <c r="AB19" i="3"/>
  <c r="AA19" i="3"/>
  <c r="Y19" i="3"/>
  <c r="O19" i="3"/>
  <c r="M18" i="3"/>
  <c r="M21" i="3" s="1"/>
  <c r="I18" i="3"/>
  <c r="Y18" i="3" s="1"/>
  <c r="G18" i="3"/>
  <c r="W18" i="3" s="1"/>
  <c r="AA17" i="3"/>
  <c r="T17" i="3"/>
  <c r="O17" i="3"/>
  <c r="AA16" i="3"/>
  <c r="T16" i="3"/>
  <c r="O16" i="3"/>
  <c r="AA15" i="3"/>
  <c r="T15" i="3"/>
  <c r="N15" i="3"/>
  <c r="M15" i="3"/>
  <c r="AC15" i="3" s="1"/>
  <c r="L15" i="3"/>
  <c r="AB15" i="3" s="1"/>
  <c r="K15" i="3"/>
  <c r="K18" i="3" s="1"/>
  <c r="J15" i="3"/>
  <c r="I15" i="3"/>
  <c r="H15" i="3"/>
  <c r="X15" i="3" s="1"/>
  <c r="G15" i="3"/>
  <c r="F15" i="3"/>
  <c r="V15" i="3" s="1"/>
  <c r="E15" i="3"/>
  <c r="E18" i="3" s="1"/>
  <c r="E21" i="3" s="1"/>
  <c r="D15" i="3"/>
  <c r="C15" i="3"/>
  <c r="AA14" i="3"/>
  <c r="X14" i="3"/>
  <c r="W14" i="3"/>
  <c r="O14" i="3"/>
  <c r="AA13" i="3"/>
  <c r="X13" i="3"/>
  <c r="W13" i="3"/>
  <c r="O13" i="3"/>
  <c r="AA12" i="3"/>
  <c r="X12" i="3"/>
  <c r="W12" i="3"/>
  <c r="O12" i="3"/>
  <c r="AA11" i="3"/>
  <c r="X11" i="3"/>
  <c r="W11" i="3"/>
  <c r="O11" i="3"/>
  <c r="AB10" i="3"/>
  <c r="AA10" i="3"/>
  <c r="X10" i="3"/>
  <c r="S10" i="3"/>
  <c r="Q10" i="3"/>
  <c r="Q11" i="3" s="1"/>
  <c r="Q12" i="3" s="1"/>
  <c r="Q13" i="3" s="1"/>
  <c r="Q14" i="3" s="1"/>
  <c r="Q15" i="3" s="1"/>
  <c r="Q16" i="3" s="1"/>
  <c r="Q17" i="3" s="1"/>
  <c r="Q18" i="3" s="1"/>
  <c r="Q19" i="3" s="1"/>
  <c r="Q20" i="3" s="1"/>
  <c r="Q21" i="3" s="1"/>
  <c r="Q22" i="3" s="1"/>
  <c r="Q23" i="3" s="1"/>
  <c r="Q24" i="3" s="1"/>
  <c r="Q25" i="3" s="1"/>
  <c r="Q26" i="3" s="1"/>
  <c r="Q27" i="3" s="1"/>
  <c r="Q28" i="3" s="1"/>
  <c r="Q29" i="3" s="1"/>
  <c r="Q30" i="3" s="1"/>
  <c r="Q31" i="3" s="1"/>
  <c r="Q32" i="3" s="1"/>
  <c r="Q33" i="3" s="1"/>
  <c r="Q34" i="3" s="1"/>
  <c r="Q35" i="3" s="1"/>
  <c r="Q36" i="3" s="1"/>
  <c r="Q37" i="3" s="1"/>
  <c r="Q38" i="3" s="1"/>
  <c r="Q39" i="3" s="1"/>
  <c r="Q40" i="3" s="1"/>
  <c r="Q41" i="3" s="1"/>
  <c r="Q42" i="3" s="1"/>
  <c r="Q43" i="3" s="1"/>
  <c r="Q44" i="3" s="1"/>
  <c r="Q45" i="3" s="1"/>
  <c r="Q46" i="3" s="1"/>
  <c r="Q47" i="3" s="1"/>
  <c r="Q48" i="3" s="1"/>
  <c r="Q49" i="3" s="1"/>
  <c r="Q50" i="3" s="1"/>
  <c r="Q51" i="3" s="1"/>
  <c r="Q52" i="3" s="1"/>
  <c r="Q53" i="3" s="1"/>
  <c r="Q54" i="3" s="1"/>
  <c r="Q55" i="3" s="1"/>
  <c r="Q56" i="3" s="1"/>
  <c r="Q57" i="3" s="1"/>
  <c r="Q58" i="3" s="1"/>
  <c r="Q59" i="3" s="1"/>
  <c r="Q60" i="3" s="1"/>
  <c r="Q61" i="3" s="1"/>
  <c r="Q62" i="3" s="1"/>
  <c r="Q63" i="3" s="1"/>
  <c r="Q64" i="3" s="1"/>
  <c r="Q65" i="3" s="1"/>
  <c r="Q66" i="3" s="1"/>
  <c r="Q67" i="3" s="1"/>
  <c r="Q68" i="3" s="1"/>
  <c r="Q69" i="3" s="1"/>
  <c r="Q70" i="3" s="1"/>
  <c r="O10" i="3"/>
  <c r="A10" i="3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B9" i="3"/>
  <c r="T9" i="3"/>
  <c r="S9" i="3"/>
  <c r="O9" i="3"/>
  <c r="AD7" i="3"/>
  <c r="AD96" i="3" s="1"/>
  <c r="AC7" i="3"/>
  <c r="AC155" i="3" s="1"/>
  <c r="AB7" i="3"/>
  <c r="AB87" i="3" s="1"/>
  <c r="AA7" i="3"/>
  <c r="AA117" i="3" s="1"/>
  <c r="Z7" i="3"/>
  <c r="Z97" i="3" s="1"/>
  <c r="Y7" i="3"/>
  <c r="Y130" i="3" s="1"/>
  <c r="X7" i="3"/>
  <c r="X46" i="3" s="1"/>
  <c r="W7" i="3"/>
  <c r="W19" i="3" s="1"/>
  <c r="V7" i="3"/>
  <c r="V95" i="3" s="1"/>
  <c r="U7" i="3"/>
  <c r="U182" i="3" s="1"/>
  <c r="T7" i="3"/>
  <c r="T90" i="3" s="1"/>
  <c r="S7" i="3"/>
  <c r="S52" i="3" s="1"/>
  <c r="O7" i="3"/>
  <c r="T6" i="3"/>
  <c r="U6" i="3" s="1"/>
  <c r="V6" i="3" s="1"/>
  <c r="W6" i="3" s="1"/>
  <c r="X6" i="3" s="1"/>
  <c r="Y6" i="3" s="1"/>
  <c r="Z6" i="3" s="1"/>
  <c r="AA6" i="3" s="1"/>
  <c r="AB6" i="3" s="1"/>
  <c r="AC6" i="3" s="1"/>
  <c r="AD6" i="3" s="1"/>
  <c r="D6" i="3"/>
  <c r="E6" i="3" s="1"/>
  <c r="F6" i="3" s="1"/>
  <c r="G6" i="3" s="1"/>
  <c r="H6" i="3" s="1"/>
  <c r="I6" i="3" s="1"/>
  <c r="J6" i="3" s="1"/>
  <c r="K6" i="3" s="1"/>
  <c r="L6" i="3" s="1"/>
  <c r="M6" i="3" s="1"/>
  <c r="N6" i="3" s="1"/>
  <c r="D68" i="4"/>
  <c r="B68" i="4"/>
  <c r="U119" i="3" l="1"/>
  <c r="AE149" i="3"/>
  <c r="I49" i="1" s="1"/>
  <c r="K49" i="1" s="1"/>
  <c r="C49" i="1"/>
  <c r="E49" i="1" s="1"/>
  <c r="AC12" i="3"/>
  <c r="AE78" i="3"/>
  <c r="I28" i="1" s="1"/>
  <c r="C28" i="1"/>
  <c r="E28" i="1" s="1"/>
  <c r="O99" i="3"/>
  <c r="Y9" i="3"/>
  <c r="W10" i="3"/>
  <c r="U11" i="3"/>
  <c r="U12" i="3"/>
  <c r="U13" i="3"/>
  <c r="U14" i="3"/>
  <c r="C11" i="1"/>
  <c r="E11" i="1" s="1"/>
  <c r="X19" i="3"/>
  <c r="Y20" i="3"/>
  <c r="Z31" i="3"/>
  <c r="Z35" i="3"/>
  <c r="X38" i="3"/>
  <c r="X40" i="3"/>
  <c r="X42" i="3"/>
  <c r="X44" i="3"/>
  <c r="AC46" i="3"/>
  <c r="T49" i="3"/>
  <c r="W53" i="3"/>
  <c r="AA56" i="3"/>
  <c r="U59" i="3"/>
  <c r="W60" i="3"/>
  <c r="X65" i="3"/>
  <c r="X67" i="3"/>
  <c r="T81" i="3"/>
  <c r="X83" i="3"/>
  <c r="D92" i="3"/>
  <c r="Z90" i="3"/>
  <c r="AB97" i="3"/>
  <c r="X103" i="3"/>
  <c r="U107" i="3"/>
  <c r="U114" i="3"/>
  <c r="AD121" i="3"/>
  <c r="Z124" i="3"/>
  <c r="X159" i="3"/>
  <c r="U191" i="3"/>
  <c r="T64" i="7"/>
  <c r="D69" i="7"/>
  <c r="T69" i="7" s="1"/>
  <c r="U118" i="3"/>
  <c r="U57" i="3"/>
  <c r="U172" i="3"/>
  <c r="U180" i="3"/>
  <c r="AC10" i="3"/>
  <c r="AB11" i="3"/>
  <c r="AB12" i="3"/>
  <c r="AB13" i="3"/>
  <c r="AB14" i="3"/>
  <c r="X16" i="3"/>
  <c r="X17" i="3"/>
  <c r="Z29" i="3"/>
  <c r="Z33" i="3"/>
  <c r="Z37" i="3"/>
  <c r="X39" i="3"/>
  <c r="Y41" i="3"/>
  <c r="X43" i="3"/>
  <c r="Y45" i="3"/>
  <c r="T50" i="3"/>
  <c r="W52" i="3"/>
  <c r="W54" i="3"/>
  <c r="AA57" i="3"/>
  <c r="T63" i="3"/>
  <c r="X66" i="3"/>
  <c r="W68" i="3"/>
  <c r="AD80" i="3"/>
  <c r="T82" i="3"/>
  <c r="J89" i="3"/>
  <c r="J92" i="3" s="1"/>
  <c r="Z92" i="3" s="1"/>
  <c r="AB96" i="3"/>
  <c r="AA105" i="3"/>
  <c r="X112" i="3"/>
  <c r="X119" i="3"/>
  <c r="U188" i="3"/>
  <c r="U16" i="3"/>
  <c r="U115" i="3"/>
  <c r="E38" i="1"/>
  <c r="I38" i="1"/>
  <c r="W16" i="3"/>
  <c r="C17" i="1"/>
  <c r="E17" i="1" s="1"/>
  <c r="W9" i="3"/>
  <c r="T10" i="3"/>
  <c r="AA18" i="3"/>
  <c r="AB16" i="3"/>
  <c r="AB17" i="3"/>
  <c r="T19" i="3"/>
  <c r="W20" i="3"/>
  <c r="Z30" i="3"/>
  <c r="Z34" i="3"/>
  <c r="S38" i="3"/>
  <c r="S40" i="3"/>
  <c r="S42" i="3"/>
  <c r="S44" i="3"/>
  <c r="T46" i="3"/>
  <c r="X48" i="3"/>
  <c r="AC50" i="3"/>
  <c r="AB52" i="3"/>
  <c r="AB54" i="3"/>
  <c r="AA58" i="3"/>
  <c r="Y63" i="3"/>
  <c r="AC66" i="3"/>
  <c r="AB68" i="3"/>
  <c r="AB85" i="3"/>
  <c r="T87" i="3"/>
  <c r="X94" i="3"/>
  <c r="T97" i="3"/>
  <c r="U106" i="3"/>
  <c r="AA113" i="3"/>
  <c r="X120" i="3"/>
  <c r="Z123" i="3"/>
  <c r="S138" i="3"/>
  <c r="C53" i="1"/>
  <c r="X162" i="3"/>
  <c r="B56" i="2"/>
  <c r="B93" i="2"/>
  <c r="B110" i="2" s="1"/>
  <c r="AC38" i="3"/>
  <c r="AC42" i="3"/>
  <c r="U111" i="3"/>
  <c r="U17" i="3"/>
  <c r="O15" i="3"/>
  <c r="C10" i="1" s="1"/>
  <c r="U15" i="3"/>
  <c r="W17" i="3"/>
  <c r="W57" i="3"/>
  <c r="W66" i="3"/>
  <c r="AC11" i="3"/>
  <c r="AC13" i="3"/>
  <c r="AC14" i="3"/>
  <c r="C32" i="1"/>
  <c r="U102" i="3"/>
  <c r="X9" i="3"/>
  <c r="U10" i="3"/>
  <c r="T11" i="3"/>
  <c r="T12" i="3"/>
  <c r="T13" i="3"/>
  <c r="T14" i="3"/>
  <c r="AC16" i="3"/>
  <c r="AC17" i="3"/>
  <c r="X20" i="3"/>
  <c r="Z24" i="3"/>
  <c r="T38" i="3"/>
  <c r="T40" i="3"/>
  <c r="T42" i="3"/>
  <c r="T44" i="3"/>
  <c r="AB58" i="3"/>
  <c r="V60" i="3"/>
  <c r="AC68" i="3"/>
  <c r="X99" i="3"/>
  <c r="U103" i="3"/>
  <c r="U110" i="3"/>
  <c r="S154" i="3"/>
  <c r="O170" i="3"/>
  <c r="C59" i="1"/>
  <c r="C56" i="2"/>
  <c r="C93" i="2"/>
  <c r="C110" i="2" s="1"/>
  <c r="S15" i="3"/>
  <c r="S16" i="3"/>
  <c r="S49" i="3"/>
  <c r="AE7" i="3"/>
  <c r="AE20" i="3" s="1"/>
  <c r="C7" i="1"/>
  <c r="S132" i="3"/>
  <c r="S60" i="3"/>
  <c r="S63" i="3"/>
  <c r="S66" i="3"/>
  <c r="S125" i="3"/>
  <c r="J33" i="1"/>
  <c r="J10" i="1"/>
  <c r="J11" i="1"/>
  <c r="J17" i="1"/>
  <c r="J15" i="1"/>
  <c r="AD60" i="3"/>
  <c r="S11" i="3"/>
  <c r="S17" i="3"/>
  <c r="S48" i="3"/>
  <c r="S14" i="3"/>
  <c r="S45" i="3"/>
  <c r="S54" i="3"/>
  <c r="S67" i="3"/>
  <c r="S46" i="3"/>
  <c r="S12" i="3"/>
  <c r="S50" i="3"/>
  <c r="S65" i="3"/>
  <c r="S13" i="3"/>
  <c r="S41" i="3"/>
  <c r="S140" i="7"/>
  <c r="C141" i="7"/>
  <c r="S141" i="7" s="1"/>
  <c r="AD140" i="7"/>
  <c r="N69" i="7"/>
  <c r="AD64" i="7"/>
  <c r="O211" i="7"/>
  <c r="AE211" i="7" s="1"/>
  <c r="AE206" i="7"/>
  <c r="AB69" i="7"/>
  <c r="AE135" i="7"/>
  <c r="O140" i="7"/>
  <c r="AE140" i="7" s="1"/>
  <c r="J211" i="7"/>
  <c r="Z206" i="7"/>
  <c r="T211" i="7"/>
  <c r="D212" i="7"/>
  <c r="T212" i="7" s="1"/>
  <c r="AB135" i="7"/>
  <c r="L140" i="7"/>
  <c r="F69" i="7"/>
  <c r="V64" i="7"/>
  <c r="O129" i="7"/>
  <c r="AE129" i="7" s="1"/>
  <c r="AE127" i="7"/>
  <c r="U211" i="7"/>
  <c r="I211" i="7"/>
  <c r="Y206" i="7"/>
  <c r="C69" i="7"/>
  <c r="O64" i="7"/>
  <c r="S64" i="7"/>
  <c r="AD211" i="7"/>
  <c r="Y140" i="7"/>
  <c r="X140" i="7"/>
  <c r="O130" i="7"/>
  <c r="AE130" i="7" s="1"/>
  <c r="T135" i="7"/>
  <c r="D140" i="7"/>
  <c r="Y69" i="7"/>
  <c r="K69" i="7"/>
  <c r="AA64" i="7"/>
  <c r="S62" i="7"/>
  <c r="O62" i="7"/>
  <c r="AE62" i="7" s="1"/>
  <c r="W69" i="7"/>
  <c r="X69" i="7"/>
  <c r="AE56" i="7"/>
  <c r="O204" i="7"/>
  <c r="AE204" i="7" s="1"/>
  <c r="AE198" i="7"/>
  <c r="W140" i="7"/>
  <c r="U69" i="7"/>
  <c r="AC211" i="7"/>
  <c r="T133" i="7"/>
  <c r="O133" i="7"/>
  <c r="AE133" i="7" s="1"/>
  <c r="O57" i="7"/>
  <c r="O199" i="7"/>
  <c r="K211" i="7"/>
  <c r="AA206" i="7"/>
  <c r="Z69" i="7"/>
  <c r="K6" i="1"/>
  <c r="E56" i="2"/>
  <c r="O18" i="3"/>
  <c r="O21" i="3" s="1"/>
  <c r="U21" i="3"/>
  <c r="T92" i="3"/>
  <c r="AE181" i="3"/>
  <c r="AE114" i="3"/>
  <c r="AE42" i="3"/>
  <c r="M64" i="3"/>
  <c r="AC21" i="3"/>
  <c r="Z15" i="3"/>
  <c r="H51" i="3"/>
  <c r="X28" i="3"/>
  <c r="M126" i="3"/>
  <c r="AC122" i="3"/>
  <c r="V210" i="3"/>
  <c r="V209" i="3"/>
  <c r="V208" i="3"/>
  <c r="V207" i="3"/>
  <c r="V205" i="3"/>
  <c r="V202" i="3"/>
  <c r="V201" i="3"/>
  <c r="V200" i="3"/>
  <c r="V198" i="3"/>
  <c r="V195" i="3"/>
  <c r="V194" i="3"/>
  <c r="V162" i="3"/>
  <c r="V161" i="3"/>
  <c r="V196" i="3"/>
  <c r="V191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99" i="3"/>
  <c r="V192" i="3"/>
  <c r="V159" i="3"/>
  <c r="V158" i="3"/>
  <c r="V156" i="3"/>
  <c r="V155" i="3"/>
  <c r="V154" i="3"/>
  <c r="V153" i="3"/>
  <c r="V152" i="3"/>
  <c r="V151" i="3"/>
  <c r="V189" i="3"/>
  <c r="V139" i="3"/>
  <c r="V138" i="3"/>
  <c r="V137" i="3"/>
  <c r="V136" i="3"/>
  <c r="V134" i="3"/>
  <c r="V131" i="3"/>
  <c r="V130" i="3"/>
  <c r="V129" i="3"/>
  <c r="V128" i="3"/>
  <c r="V127" i="3"/>
  <c r="V190" i="3"/>
  <c r="V125" i="3"/>
  <c r="V124" i="3"/>
  <c r="V123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68" i="3"/>
  <c r="V67" i="3"/>
  <c r="V66" i="3"/>
  <c r="V65" i="3"/>
  <c r="V63" i="3"/>
  <c r="V59" i="3"/>
  <c r="V58" i="3"/>
  <c r="V57" i="3"/>
  <c r="V56" i="3"/>
  <c r="V54" i="3"/>
  <c r="V53" i="3"/>
  <c r="V52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121" i="3"/>
  <c r="V97" i="3"/>
  <c r="V90" i="3"/>
  <c r="V87" i="3"/>
  <c r="V82" i="3"/>
  <c r="V98" i="3"/>
  <c r="V94" i="3"/>
  <c r="V91" i="3"/>
  <c r="V88" i="3"/>
  <c r="V83" i="3"/>
  <c r="V20" i="3"/>
  <c r="V19" i="3"/>
  <c r="V17" i="3"/>
  <c r="V16" i="3"/>
  <c r="V14" i="3"/>
  <c r="V13" i="3"/>
  <c r="V12" i="3"/>
  <c r="V11" i="3"/>
  <c r="V10" i="3"/>
  <c r="V9" i="3"/>
  <c r="Z210" i="3"/>
  <c r="Z209" i="3"/>
  <c r="Z208" i="3"/>
  <c r="Z207" i="3"/>
  <c r="Z205" i="3"/>
  <c r="Z202" i="3"/>
  <c r="Z198" i="3"/>
  <c r="Z192" i="3"/>
  <c r="Z162" i="3"/>
  <c r="Z161" i="3"/>
  <c r="Z194" i="3"/>
  <c r="Z189" i="3"/>
  <c r="Z201" i="3"/>
  <c r="Z196" i="3"/>
  <c r="Z190" i="3"/>
  <c r="Z159" i="3"/>
  <c r="Z158" i="3"/>
  <c r="Z156" i="3"/>
  <c r="Z155" i="3"/>
  <c r="Z154" i="3"/>
  <c r="Z153" i="3"/>
  <c r="Z152" i="3"/>
  <c r="Z151" i="3"/>
  <c r="Z200" i="3"/>
  <c r="Z191" i="3"/>
  <c r="Z185" i="3"/>
  <c r="Z181" i="3"/>
  <c r="Z177" i="3"/>
  <c r="Z173" i="3"/>
  <c r="Z166" i="3"/>
  <c r="Z139" i="3"/>
  <c r="Z138" i="3"/>
  <c r="Z137" i="3"/>
  <c r="Z136" i="3"/>
  <c r="Z134" i="3"/>
  <c r="Z131" i="3"/>
  <c r="Z130" i="3"/>
  <c r="Z129" i="3"/>
  <c r="Z128" i="3"/>
  <c r="Z127" i="3"/>
  <c r="Z199" i="3"/>
  <c r="Z187" i="3"/>
  <c r="Z183" i="3"/>
  <c r="Z179" i="3"/>
  <c r="Z175" i="3"/>
  <c r="Z171" i="3"/>
  <c r="Z168" i="3"/>
  <c r="Z195" i="3"/>
  <c r="Z169" i="3"/>
  <c r="Z167" i="3"/>
  <c r="Z165" i="3"/>
  <c r="Z120" i="3"/>
  <c r="Z119" i="3"/>
  <c r="Z118" i="3"/>
  <c r="Z117" i="3"/>
  <c r="Z116" i="3"/>
  <c r="Z115" i="3"/>
  <c r="Z114" i="3"/>
  <c r="Z113" i="3"/>
  <c r="Z112" i="3"/>
  <c r="Z111" i="3"/>
  <c r="Z110" i="3"/>
  <c r="Z109" i="3"/>
  <c r="Z108" i="3"/>
  <c r="Z107" i="3"/>
  <c r="Z106" i="3"/>
  <c r="Z105" i="3"/>
  <c r="Z104" i="3"/>
  <c r="Z103" i="3"/>
  <c r="Z102" i="3"/>
  <c r="Z101" i="3"/>
  <c r="Z100" i="3"/>
  <c r="Z188" i="3"/>
  <c r="Z184" i="3"/>
  <c r="Z180" i="3"/>
  <c r="Z176" i="3"/>
  <c r="Z172" i="3"/>
  <c r="Z186" i="3"/>
  <c r="Z182" i="3"/>
  <c r="Z178" i="3"/>
  <c r="Z174" i="3"/>
  <c r="Z170" i="3"/>
  <c r="Z68" i="3"/>
  <c r="Z67" i="3"/>
  <c r="Z66" i="3"/>
  <c r="Z65" i="3"/>
  <c r="Z63" i="3"/>
  <c r="Z59" i="3"/>
  <c r="Z58" i="3"/>
  <c r="Z57" i="3"/>
  <c r="Z56" i="3"/>
  <c r="Z54" i="3"/>
  <c r="Z53" i="3"/>
  <c r="Z52" i="3"/>
  <c r="Z50" i="3"/>
  <c r="Z49" i="3"/>
  <c r="Z48" i="3"/>
  <c r="Z47" i="3"/>
  <c r="Z46" i="3"/>
  <c r="Z45" i="3"/>
  <c r="Z44" i="3"/>
  <c r="Z43" i="3"/>
  <c r="Z42" i="3"/>
  <c r="Z41" i="3"/>
  <c r="Z40" i="3"/>
  <c r="Z39" i="3"/>
  <c r="Z38" i="3"/>
  <c r="Z125" i="3"/>
  <c r="Z95" i="3"/>
  <c r="Z84" i="3"/>
  <c r="Z80" i="3"/>
  <c r="Z121" i="3"/>
  <c r="Z96" i="3"/>
  <c r="Z85" i="3"/>
  <c r="Z81" i="3"/>
  <c r="Z20" i="3"/>
  <c r="Z19" i="3"/>
  <c r="Z17" i="3"/>
  <c r="Z16" i="3"/>
  <c r="Z14" i="3"/>
  <c r="Z13" i="3"/>
  <c r="Z12" i="3"/>
  <c r="Z11" i="3"/>
  <c r="Z10" i="3"/>
  <c r="Z9" i="3"/>
  <c r="AD210" i="3"/>
  <c r="AD209" i="3"/>
  <c r="AD208" i="3"/>
  <c r="AD207" i="3"/>
  <c r="AD205" i="3"/>
  <c r="AD202" i="3"/>
  <c r="AD196" i="3"/>
  <c r="AD201" i="3"/>
  <c r="AD195" i="3"/>
  <c r="AD194" i="3"/>
  <c r="AD200" i="3"/>
  <c r="AD198" i="3"/>
  <c r="AD162" i="3"/>
  <c r="AD161" i="3"/>
  <c r="AD192" i="3"/>
  <c r="AD191" i="3"/>
  <c r="AD188" i="3"/>
  <c r="AD159" i="3"/>
  <c r="AD158" i="3"/>
  <c r="AD156" i="3"/>
  <c r="AD155" i="3"/>
  <c r="AD154" i="3"/>
  <c r="AD153" i="3"/>
  <c r="AD152" i="3"/>
  <c r="AD151" i="3"/>
  <c r="AD190" i="3"/>
  <c r="AD186" i="3"/>
  <c r="AD182" i="3"/>
  <c r="AD178" i="3"/>
  <c r="AD174" i="3"/>
  <c r="AD170" i="3"/>
  <c r="AD167" i="3"/>
  <c r="AD139" i="3"/>
  <c r="AD138" i="3"/>
  <c r="AD137" i="3"/>
  <c r="AD136" i="3"/>
  <c r="AD134" i="3"/>
  <c r="AD131" i="3"/>
  <c r="AD130" i="3"/>
  <c r="AD129" i="3"/>
  <c r="AD128" i="3"/>
  <c r="AD127" i="3"/>
  <c r="AD189" i="3"/>
  <c r="AD184" i="3"/>
  <c r="AD180" i="3"/>
  <c r="AD176" i="3"/>
  <c r="AD172" i="3"/>
  <c r="AD169" i="3"/>
  <c r="AD165" i="3"/>
  <c r="AD187" i="3"/>
  <c r="AD185" i="3"/>
  <c r="AD183" i="3"/>
  <c r="AD181" i="3"/>
  <c r="AD179" i="3"/>
  <c r="AD177" i="3"/>
  <c r="AD175" i="3"/>
  <c r="AD173" i="3"/>
  <c r="AD171" i="3"/>
  <c r="AD168" i="3"/>
  <c r="AD166" i="3"/>
  <c r="AD120" i="3"/>
  <c r="AD119" i="3"/>
  <c r="AD118" i="3"/>
  <c r="AD117" i="3"/>
  <c r="AD116" i="3"/>
  <c r="AD115" i="3"/>
  <c r="AD114" i="3"/>
  <c r="AD113" i="3"/>
  <c r="AD112" i="3"/>
  <c r="AD111" i="3"/>
  <c r="AD110" i="3"/>
  <c r="AD109" i="3"/>
  <c r="AD108" i="3"/>
  <c r="AD107" i="3"/>
  <c r="AD106" i="3"/>
  <c r="AD105" i="3"/>
  <c r="AD104" i="3"/>
  <c r="AD103" i="3"/>
  <c r="AD102" i="3"/>
  <c r="AD101" i="3"/>
  <c r="AD100" i="3"/>
  <c r="AD199" i="3"/>
  <c r="AD68" i="3"/>
  <c r="AD67" i="3"/>
  <c r="AD66" i="3"/>
  <c r="AD65" i="3"/>
  <c r="AD63" i="3"/>
  <c r="AD59" i="3"/>
  <c r="AD58" i="3"/>
  <c r="AD57" i="3"/>
  <c r="AD56" i="3"/>
  <c r="AD54" i="3"/>
  <c r="AD53" i="3"/>
  <c r="AD52" i="3"/>
  <c r="AD50" i="3"/>
  <c r="AD49" i="3"/>
  <c r="AD48" i="3"/>
  <c r="AD47" i="3"/>
  <c r="AD46" i="3"/>
  <c r="AD45" i="3"/>
  <c r="AD44" i="3"/>
  <c r="AD43" i="3"/>
  <c r="AD42" i="3"/>
  <c r="AD41" i="3"/>
  <c r="AD40" i="3"/>
  <c r="AD39" i="3"/>
  <c r="AD38" i="3"/>
  <c r="AD37" i="3"/>
  <c r="AD124" i="3"/>
  <c r="AD97" i="3"/>
  <c r="AD90" i="3"/>
  <c r="AD87" i="3"/>
  <c r="AD82" i="3"/>
  <c r="AD125" i="3"/>
  <c r="AD98" i="3"/>
  <c r="AD94" i="3"/>
  <c r="AD91" i="3"/>
  <c r="AD88" i="3"/>
  <c r="AD83" i="3"/>
  <c r="AD20" i="3"/>
  <c r="AD19" i="3"/>
  <c r="AD17" i="3"/>
  <c r="AD16" i="3"/>
  <c r="AD14" i="3"/>
  <c r="AD13" i="3"/>
  <c r="AD12" i="3"/>
  <c r="AD11" i="3"/>
  <c r="AD10" i="3"/>
  <c r="AD9" i="3"/>
  <c r="J18" i="3"/>
  <c r="Z18" i="3" s="1"/>
  <c r="V23" i="3"/>
  <c r="AD23" i="3"/>
  <c r="V24" i="3"/>
  <c r="AD24" i="3"/>
  <c r="V25" i="3"/>
  <c r="AD25" i="3"/>
  <c r="V26" i="3"/>
  <c r="AD26" i="3"/>
  <c r="V27" i="3"/>
  <c r="AD27" i="3"/>
  <c r="AD51" i="3"/>
  <c r="V28" i="3"/>
  <c r="AD28" i="3"/>
  <c r="V29" i="3"/>
  <c r="AD29" i="3"/>
  <c r="V30" i="3"/>
  <c r="AD30" i="3"/>
  <c r="V31" i="3"/>
  <c r="AD31" i="3"/>
  <c r="V32" i="3"/>
  <c r="AD32" i="3"/>
  <c r="V33" i="3"/>
  <c r="AD33" i="3"/>
  <c r="V34" i="3"/>
  <c r="AD34" i="3"/>
  <c r="V35" i="3"/>
  <c r="AD35" i="3"/>
  <c r="V36" i="3"/>
  <c r="AD36" i="3"/>
  <c r="V37" i="3"/>
  <c r="Y39" i="3"/>
  <c r="AC40" i="3"/>
  <c r="Y43" i="3"/>
  <c r="AC44" i="3"/>
  <c r="Y47" i="3"/>
  <c r="AC48" i="3"/>
  <c r="U51" i="3"/>
  <c r="N55" i="3"/>
  <c r="U56" i="3"/>
  <c r="U58" i="3"/>
  <c r="U60" i="3"/>
  <c r="AC61" i="3"/>
  <c r="AC65" i="3"/>
  <c r="AC67" i="3"/>
  <c r="V80" i="3"/>
  <c r="E133" i="3"/>
  <c r="U133" i="3" s="1"/>
  <c r="O122" i="3"/>
  <c r="AD95" i="3"/>
  <c r="V96" i="3"/>
  <c r="F122" i="3"/>
  <c r="V99" i="3"/>
  <c r="J126" i="3"/>
  <c r="Z122" i="3"/>
  <c r="N122" i="3"/>
  <c r="AD99" i="3"/>
  <c r="U131" i="3"/>
  <c r="AC131" i="3"/>
  <c r="U137" i="3"/>
  <c r="U176" i="3"/>
  <c r="U184" i="3"/>
  <c r="S205" i="3"/>
  <c r="S196" i="3"/>
  <c r="S195" i="3"/>
  <c r="S194" i="3"/>
  <c r="S192" i="3"/>
  <c r="S191" i="3"/>
  <c r="S190" i="3"/>
  <c r="S189" i="3"/>
  <c r="S210" i="3"/>
  <c r="S209" i="3"/>
  <c r="S208" i="3"/>
  <c r="S207" i="3"/>
  <c r="S201" i="3"/>
  <c r="S198" i="3"/>
  <c r="S200" i="3"/>
  <c r="S199" i="3"/>
  <c r="S186" i="3"/>
  <c r="S182" i="3"/>
  <c r="S178" i="3"/>
  <c r="S174" i="3"/>
  <c r="S170" i="3"/>
  <c r="S167" i="3"/>
  <c r="S151" i="3"/>
  <c r="S188" i="3"/>
  <c r="S184" i="3"/>
  <c r="S180" i="3"/>
  <c r="S176" i="3"/>
  <c r="S172" i="3"/>
  <c r="S169" i="3"/>
  <c r="S165" i="3"/>
  <c r="S162" i="3"/>
  <c r="S161" i="3"/>
  <c r="S153" i="3"/>
  <c r="S134" i="3"/>
  <c r="S130" i="3"/>
  <c r="S129" i="3"/>
  <c r="S128" i="3"/>
  <c r="S159" i="3"/>
  <c r="S156" i="3"/>
  <c r="S152" i="3"/>
  <c r="S187" i="3"/>
  <c r="S183" i="3"/>
  <c r="S179" i="3"/>
  <c r="S175" i="3"/>
  <c r="S171" i="3"/>
  <c r="S137" i="3"/>
  <c r="S127" i="3"/>
  <c r="S99" i="3"/>
  <c r="S98" i="3"/>
  <c r="S97" i="3"/>
  <c r="S96" i="3"/>
  <c r="S95" i="3"/>
  <c r="S94" i="3"/>
  <c r="S185" i="3"/>
  <c r="S181" i="3"/>
  <c r="S177" i="3"/>
  <c r="S173" i="3"/>
  <c r="S168" i="3"/>
  <c r="S166" i="3"/>
  <c r="S139" i="3"/>
  <c r="S91" i="3"/>
  <c r="S90" i="3"/>
  <c r="S88" i="3"/>
  <c r="S87" i="3"/>
  <c r="S85" i="3"/>
  <c r="S84" i="3"/>
  <c r="S83" i="3"/>
  <c r="S82" i="3"/>
  <c r="S81" i="3"/>
  <c r="S80" i="3"/>
  <c r="S158" i="3"/>
  <c r="S136" i="3"/>
  <c r="S123" i="3"/>
  <c r="S120" i="3"/>
  <c r="S116" i="3"/>
  <c r="S112" i="3"/>
  <c r="S108" i="3"/>
  <c r="S104" i="3"/>
  <c r="S100" i="3"/>
  <c r="S59" i="3"/>
  <c r="S58" i="3"/>
  <c r="S57" i="3"/>
  <c r="S56" i="3"/>
  <c r="S37" i="3"/>
  <c r="S36" i="3"/>
  <c r="S35" i="3"/>
  <c r="S34" i="3"/>
  <c r="S33" i="3"/>
  <c r="S32" i="3"/>
  <c r="S31" i="3"/>
  <c r="S30" i="3"/>
  <c r="S29" i="3"/>
  <c r="S27" i="3"/>
  <c r="S26" i="3"/>
  <c r="S24" i="3"/>
  <c r="S157" i="3"/>
  <c r="S155" i="3"/>
  <c r="S124" i="3"/>
  <c r="S119" i="3"/>
  <c r="S115" i="3"/>
  <c r="S111" i="3"/>
  <c r="S107" i="3"/>
  <c r="S103" i="3"/>
  <c r="S25" i="3"/>
  <c r="S23" i="3"/>
  <c r="W210" i="3"/>
  <c r="W209" i="3"/>
  <c r="W208" i="3"/>
  <c r="W207" i="3"/>
  <c r="W201" i="3"/>
  <c r="W200" i="3"/>
  <c r="W199" i="3"/>
  <c r="W198" i="3"/>
  <c r="W195" i="3"/>
  <c r="W194" i="3"/>
  <c r="W192" i="3"/>
  <c r="W191" i="3"/>
  <c r="W190" i="3"/>
  <c r="W189" i="3"/>
  <c r="W205" i="3"/>
  <c r="W196" i="3"/>
  <c r="W188" i="3"/>
  <c r="W187" i="3"/>
  <c r="W186" i="3"/>
  <c r="W185" i="3"/>
  <c r="W184" i="3"/>
  <c r="W183" i="3"/>
  <c r="W182" i="3"/>
  <c r="W181" i="3"/>
  <c r="W180" i="3"/>
  <c r="W179" i="3"/>
  <c r="W178" i="3"/>
  <c r="W177" i="3"/>
  <c r="W176" i="3"/>
  <c r="W175" i="3"/>
  <c r="W174" i="3"/>
  <c r="W173" i="3"/>
  <c r="W172" i="3"/>
  <c r="W171" i="3"/>
  <c r="W169" i="3"/>
  <c r="W168" i="3"/>
  <c r="W167" i="3"/>
  <c r="W166" i="3"/>
  <c r="W165" i="3"/>
  <c r="W162" i="3"/>
  <c r="W159" i="3"/>
  <c r="W158" i="3"/>
  <c r="W156" i="3"/>
  <c r="W155" i="3"/>
  <c r="W154" i="3"/>
  <c r="W153" i="3"/>
  <c r="W152" i="3"/>
  <c r="W139" i="3"/>
  <c r="W138" i="3"/>
  <c r="W137" i="3"/>
  <c r="W136" i="3"/>
  <c r="W202" i="3"/>
  <c r="W161" i="3"/>
  <c r="W121" i="3"/>
  <c r="W134" i="3"/>
  <c r="W99" i="3"/>
  <c r="W98" i="3"/>
  <c r="W97" i="3"/>
  <c r="W96" i="3"/>
  <c r="W95" i="3"/>
  <c r="W94" i="3"/>
  <c r="W130" i="3"/>
  <c r="W129" i="3"/>
  <c r="W128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1" i="3"/>
  <c r="W90" i="3"/>
  <c r="W88" i="3"/>
  <c r="W87" i="3"/>
  <c r="W85" i="3"/>
  <c r="W84" i="3"/>
  <c r="W83" i="3"/>
  <c r="W82" i="3"/>
  <c r="W81" i="3"/>
  <c r="W80" i="3"/>
  <c r="W127" i="3"/>
  <c r="W37" i="3"/>
  <c r="W36" i="3"/>
  <c r="W35" i="3"/>
  <c r="W34" i="3"/>
  <c r="W33" i="3"/>
  <c r="W32" i="3"/>
  <c r="W31" i="3"/>
  <c r="W30" i="3"/>
  <c r="W29" i="3"/>
  <c r="W27" i="3"/>
  <c r="W25" i="3"/>
  <c r="W151" i="3"/>
  <c r="W123" i="3"/>
  <c r="W63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26" i="3"/>
  <c r="W24" i="3"/>
  <c r="W23" i="3"/>
  <c r="AA201" i="3"/>
  <c r="AA200" i="3"/>
  <c r="AA205" i="3"/>
  <c r="AA195" i="3"/>
  <c r="AA194" i="3"/>
  <c r="AA192" i="3"/>
  <c r="AA191" i="3"/>
  <c r="AA190" i="3"/>
  <c r="AA189" i="3"/>
  <c r="AA188" i="3"/>
  <c r="AA196" i="3"/>
  <c r="AA210" i="3"/>
  <c r="AA209" i="3"/>
  <c r="AA208" i="3"/>
  <c r="AA207" i="3"/>
  <c r="AA199" i="3"/>
  <c r="AA187" i="3"/>
  <c r="AA186" i="3"/>
  <c r="AA185" i="3"/>
  <c r="AA184" i="3"/>
  <c r="AA183" i="3"/>
  <c r="AA182" i="3"/>
  <c r="AA181" i="3"/>
  <c r="AA180" i="3"/>
  <c r="AA179" i="3"/>
  <c r="AA178" i="3"/>
  <c r="AA177" i="3"/>
  <c r="AA176" i="3"/>
  <c r="AA175" i="3"/>
  <c r="AA174" i="3"/>
  <c r="AA173" i="3"/>
  <c r="AA172" i="3"/>
  <c r="AA171" i="3"/>
  <c r="AA169" i="3"/>
  <c r="AA168" i="3"/>
  <c r="AA167" i="3"/>
  <c r="AA166" i="3"/>
  <c r="AA165" i="3"/>
  <c r="AA162" i="3"/>
  <c r="AA161" i="3"/>
  <c r="AA198" i="3"/>
  <c r="AA151" i="3"/>
  <c r="AA159" i="3"/>
  <c r="AA156" i="3"/>
  <c r="AA152" i="3"/>
  <c r="AA134" i="3"/>
  <c r="AA130" i="3"/>
  <c r="AA129" i="3"/>
  <c r="AA128" i="3"/>
  <c r="AA158" i="3"/>
  <c r="AA155" i="3"/>
  <c r="AA125" i="3"/>
  <c r="AA124" i="3"/>
  <c r="AA123" i="3"/>
  <c r="AA139" i="3"/>
  <c r="AA121" i="3"/>
  <c r="AA99" i="3"/>
  <c r="AA98" i="3"/>
  <c r="AA97" i="3"/>
  <c r="AA96" i="3"/>
  <c r="AA95" i="3"/>
  <c r="AA94" i="3"/>
  <c r="AA157" i="3"/>
  <c r="AA154" i="3"/>
  <c r="AA137" i="3"/>
  <c r="AA91" i="3"/>
  <c r="AA90" i="3"/>
  <c r="AA88" i="3"/>
  <c r="AA87" i="3"/>
  <c r="AA85" i="3"/>
  <c r="AA84" i="3"/>
  <c r="AA83" i="3"/>
  <c r="AA82" i="3"/>
  <c r="AA81" i="3"/>
  <c r="AA80" i="3"/>
  <c r="AA153" i="3"/>
  <c r="AA119" i="3"/>
  <c r="AA115" i="3"/>
  <c r="AA111" i="3"/>
  <c r="AA107" i="3"/>
  <c r="AA103" i="3"/>
  <c r="AA63" i="3"/>
  <c r="AA50" i="3"/>
  <c r="AA49" i="3"/>
  <c r="AA48" i="3"/>
  <c r="AA47" i="3"/>
  <c r="AA46" i="3"/>
  <c r="AA45" i="3"/>
  <c r="AA44" i="3"/>
  <c r="AA43" i="3"/>
  <c r="AA42" i="3"/>
  <c r="AA41" i="3"/>
  <c r="AA40" i="3"/>
  <c r="AA39" i="3"/>
  <c r="AA38" i="3"/>
  <c r="AA37" i="3"/>
  <c r="AA36" i="3"/>
  <c r="AA35" i="3"/>
  <c r="AA34" i="3"/>
  <c r="AA33" i="3"/>
  <c r="AA32" i="3"/>
  <c r="AA31" i="3"/>
  <c r="AA30" i="3"/>
  <c r="AA29" i="3"/>
  <c r="AA27" i="3"/>
  <c r="AA26" i="3"/>
  <c r="AA23" i="3"/>
  <c r="AA136" i="3"/>
  <c r="AA127" i="3"/>
  <c r="AA118" i="3"/>
  <c r="AA114" i="3"/>
  <c r="AA110" i="3"/>
  <c r="AA106" i="3"/>
  <c r="AA102" i="3"/>
  <c r="AA68" i="3"/>
  <c r="AA67" i="3"/>
  <c r="AA66" i="3"/>
  <c r="AA65" i="3"/>
  <c r="AA54" i="3"/>
  <c r="AA53" i="3"/>
  <c r="AA52" i="3"/>
  <c r="AA25" i="3"/>
  <c r="AA24" i="3"/>
  <c r="U9" i="3"/>
  <c r="AA9" i="3"/>
  <c r="Y10" i="3"/>
  <c r="Y11" i="3"/>
  <c r="Y12" i="3"/>
  <c r="Y13" i="3"/>
  <c r="Y14" i="3"/>
  <c r="Y15" i="3"/>
  <c r="Y16" i="3"/>
  <c r="Y17" i="3"/>
  <c r="F18" i="3"/>
  <c r="V18" i="3" s="1"/>
  <c r="AC18" i="3"/>
  <c r="S19" i="3"/>
  <c r="AC19" i="3"/>
  <c r="S20" i="3"/>
  <c r="I21" i="3"/>
  <c r="Y23" i="3"/>
  <c r="Y24" i="3"/>
  <c r="Y25" i="3"/>
  <c r="Y26" i="3"/>
  <c r="Y27" i="3"/>
  <c r="S28" i="3"/>
  <c r="C51" i="3"/>
  <c r="G51" i="3"/>
  <c r="W28" i="3"/>
  <c r="AA28" i="3"/>
  <c r="O28" i="3"/>
  <c r="Y28" i="3"/>
  <c r="Y29" i="3"/>
  <c r="Y30" i="3"/>
  <c r="Y31" i="3"/>
  <c r="Y32" i="3"/>
  <c r="Y33" i="3"/>
  <c r="Y34" i="3"/>
  <c r="Y35" i="3"/>
  <c r="Y36" i="3"/>
  <c r="Y37" i="3"/>
  <c r="Y38" i="3"/>
  <c r="S39" i="3"/>
  <c r="AC39" i="3"/>
  <c r="Y42" i="3"/>
  <c r="S43" i="3"/>
  <c r="AC43" i="3"/>
  <c r="Y46" i="3"/>
  <c r="S47" i="3"/>
  <c r="AC47" i="3"/>
  <c r="Y50" i="3"/>
  <c r="V51" i="3"/>
  <c r="F55" i="3"/>
  <c r="AC51" i="3"/>
  <c r="S53" i="3"/>
  <c r="AC53" i="3"/>
  <c r="E55" i="3"/>
  <c r="W56" i="3"/>
  <c r="W58" i="3"/>
  <c r="Y60" i="3"/>
  <c r="W65" i="3"/>
  <c r="W67" i="3"/>
  <c r="AD81" i="3"/>
  <c r="Z82" i="3"/>
  <c r="V84" i="3"/>
  <c r="AD85" i="3"/>
  <c r="Z86" i="3"/>
  <c r="AD86" i="3"/>
  <c r="Z87" i="3"/>
  <c r="S101" i="3"/>
  <c r="S102" i="3"/>
  <c r="S105" i="3"/>
  <c r="S106" i="3"/>
  <c r="S109" i="3"/>
  <c r="S110" i="3"/>
  <c r="S113" i="3"/>
  <c r="S114" i="3"/>
  <c r="S117" i="3"/>
  <c r="S118" i="3"/>
  <c r="S121" i="3"/>
  <c r="W124" i="3"/>
  <c r="W125" i="3"/>
  <c r="AC139" i="3"/>
  <c r="U174" i="3"/>
  <c r="AD15" i="3"/>
  <c r="D51" i="3"/>
  <c r="T28" i="3"/>
  <c r="L51" i="3"/>
  <c r="AB28" i="3"/>
  <c r="E132" i="3"/>
  <c r="U132" i="3" s="1"/>
  <c r="U126" i="3"/>
  <c r="U210" i="3"/>
  <c r="U209" i="3"/>
  <c r="U208" i="3"/>
  <c r="U207" i="3"/>
  <c r="U196" i="3"/>
  <c r="U199" i="3"/>
  <c r="U201" i="3"/>
  <c r="U198" i="3"/>
  <c r="U192" i="3"/>
  <c r="U205" i="3"/>
  <c r="U200" i="3"/>
  <c r="U195" i="3"/>
  <c r="U189" i="3"/>
  <c r="U162" i="3"/>
  <c r="U161" i="3"/>
  <c r="U187" i="3"/>
  <c r="U183" i="3"/>
  <c r="U179" i="3"/>
  <c r="U175" i="3"/>
  <c r="U171" i="3"/>
  <c r="U168" i="3"/>
  <c r="U194" i="3"/>
  <c r="U185" i="3"/>
  <c r="U181" i="3"/>
  <c r="U177" i="3"/>
  <c r="U173" i="3"/>
  <c r="U166" i="3"/>
  <c r="U151" i="3"/>
  <c r="U190" i="3"/>
  <c r="U157" i="3"/>
  <c r="U154" i="3"/>
  <c r="U153" i="3"/>
  <c r="U134" i="3"/>
  <c r="U130" i="3"/>
  <c r="U129" i="3"/>
  <c r="U128" i="3"/>
  <c r="U127" i="3"/>
  <c r="U169" i="3"/>
  <c r="U167" i="3"/>
  <c r="U165" i="3"/>
  <c r="U136" i="3"/>
  <c r="U124" i="3"/>
  <c r="U121" i="3"/>
  <c r="U91" i="3"/>
  <c r="U90" i="3"/>
  <c r="U88" i="3"/>
  <c r="U87" i="3"/>
  <c r="U86" i="3"/>
  <c r="U85" i="3"/>
  <c r="U84" i="3"/>
  <c r="U83" i="3"/>
  <c r="U82" i="3"/>
  <c r="U81" i="3"/>
  <c r="U80" i="3"/>
  <c r="U159" i="3"/>
  <c r="U158" i="3"/>
  <c r="U156" i="3"/>
  <c r="U155" i="3"/>
  <c r="U152" i="3"/>
  <c r="U138" i="3"/>
  <c r="U125" i="3"/>
  <c r="U123" i="3"/>
  <c r="U98" i="3"/>
  <c r="U97" i="3"/>
  <c r="U96" i="3"/>
  <c r="U95" i="3"/>
  <c r="U94" i="3"/>
  <c r="U117" i="3"/>
  <c r="U113" i="3"/>
  <c r="U109" i="3"/>
  <c r="U105" i="3"/>
  <c r="U101" i="3"/>
  <c r="U63" i="3"/>
  <c r="U50" i="3"/>
  <c r="U49" i="3"/>
  <c r="U48" i="3"/>
  <c r="U47" i="3"/>
  <c r="U46" i="3"/>
  <c r="U45" i="3"/>
  <c r="U44" i="3"/>
  <c r="U43" i="3"/>
  <c r="U42" i="3"/>
  <c r="U41" i="3"/>
  <c r="U40" i="3"/>
  <c r="U39" i="3"/>
  <c r="U38" i="3"/>
  <c r="U139" i="3"/>
  <c r="U120" i="3"/>
  <c r="U116" i="3"/>
  <c r="U112" i="3"/>
  <c r="U108" i="3"/>
  <c r="U104" i="3"/>
  <c r="U100" i="3"/>
  <c r="U68" i="3"/>
  <c r="U67" i="3"/>
  <c r="U66" i="3"/>
  <c r="U65" i="3"/>
  <c r="U54" i="3"/>
  <c r="U53" i="3"/>
  <c r="U52" i="3"/>
  <c r="Y205" i="3"/>
  <c r="Y196" i="3"/>
  <c r="Y200" i="3"/>
  <c r="Y199" i="3"/>
  <c r="Y195" i="3"/>
  <c r="Y194" i="3"/>
  <c r="Y201" i="3"/>
  <c r="Y190" i="3"/>
  <c r="Y210" i="3"/>
  <c r="Y208" i="3"/>
  <c r="Y198" i="3"/>
  <c r="Y191" i="3"/>
  <c r="Y207" i="3"/>
  <c r="Y192" i="3"/>
  <c r="Y188" i="3"/>
  <c r="Y184" i="3"/>
  <c r="Y180" i="3"/>
  <c r="Y176" i="3"/>
  <c r="Y172" i="3"/>
  <c r="Y169" i="3"/>
  <c r="Y165" i="3"/>
  <c r="Y186" i="3"/>
  <c r="Y182" i="3"/>
  <c r="Y178" i="3"/>
  <c r="Y174" i="3"/>
  <c r="Y167" i="3"/>
  <c r="Y162" i="3"/>
  <c r="Y159" i="3"/>
  <c r="Y158" i="3"/>
  <c r="Y156" i="3"/>
  <c r="Y155" i="3"/>
  <c r="Y154" i="3"/>
  <c r="Y153" i="3"/>
  <c r="Y152" i="3"/>
  <c r="Y168" i="3"/>
  <c r="Y166" i="3"/>
  <c r="Y209" i="3"/>
  <c r="Y189" i="3"/>
  <c r="Y139" i="3"/>
  <c r="Y138" i="3"/>
  <c r="Y137" i="3"/>
  <c r="Y136" i="3"/>
  <c r="Y161" i="3"/>
  <c r="Y125" i="3"/>
  <c r="Y123" i="3"/>
  <c r="Y120" i="3"/>
  <c r="Y119" i="3"/>
  <c r="Y118" i="3"/>
  <c r="Y117" i="3"/>
  <c r="Y116" i="3"/>
  <c r="Y115" i="3"/>
  <c r="Y114" i="3"/>
  <c r="Y113" i="3"/>
  <c r="Y112" i="3"/>
  <c r="Y111" i="3"/>
  <c r="Y110" i="3"/>
  <c r="Y109" i="3"/>
  <c r="Y108" i="3"/>
  <c r="Y107" i="3"/>
  <c r="Y106" i="3"/>
  <c r="Y105" i="3"/>
  <c r="Y104" i="3"/>
  <c r="Y103" i="3"/>
  <c r="Y102" i="3"/>
  <c r="Y101" i="3"/>
  <c r="Y100" i="3"/>
  <c r="Y91" i="3"/>
  <c r="Y90" i="3"/>
  <c r="Y88" i="3"/>
  <c r="Y87" i="3"/>
  <c r="Y86" i="3"/>
  <c r="Y85" i="3"/>
  <c r="Y84" i="3"/>
  <c r="Y83" i="3"/>
  <c r="Y82" i="3"/>
  <c r="Y81" i="3"/>
  <c r="Y80" i="3"/>
  <c r="Y151" i="3"/>
  <c r="Y127" i="3"/>
  <c r="Y124" i="3"/>
  <c r="Y121" i="3"/>
  <c r="Y98" i="3"/>
  <c r="Y97" i="3"/>
  <c r="Y96" i="3"/>
  <c r="Y95" i="3"/>
  <c r="Y94" i="3"/>
  <c r="Y187" i="3"/>
  <c r="Y185" i="3"/>
  <c r="Y183" i="3"/>
  <c r="Y181" i="3"/>
  <c r="Y179" i="3"/>
  <c r="Y177" i="3"/>
  <c r="Y175" i="3"/>
  <c r="Y173" i="3"/>
  <c r="Y171" i="3"/>
  <c r="Y68" i="3"/>
  <c r="Y67" i="3"/>
  <c r="Y66" i="3"/>
  <c r="Y65" i="3"/>
  <c r="Y54" i="3"/>
  <c r="Y53" i="3"/>
  <c r="Y52" i="3"/>
  <c r="Y131" i="3"/>
  <c r="Y129" i="3"/>
  <c r="Y59" i="3"/>
  <c r="Y58" i="3"/>
  <c r="Y57" i="3"/>
  <c r="Y56" i="3"/>
  <c r="AC210" i="3"/>
  <c r="AC209" i="3"/>
  <c r="AC208" i="3"/>
  <c r="AC207" i="3"/>
  <c r="AC201" i="3"/>
  <c r="AC200" i="3"/>
  <c r="AC199" i="3"/>
  <c r="AC198" i="3"/>
  <c r="AC192" i="3"/>
  <c r="AC191" i="3"/>
  <c r="AC190" i="3"/>
  <c r="AC189" i="3"/>
  <c r="AC188" i="3"/>
  <c r="AC195" i="3"/>
  <c r="AC194" i="3"/>
  <c r="AC187" i="3"/>
  <c r="AC186" i="3"/>
  <c r="AC185" i="3"/>
  <c r="AC184" i="3"/>
  <c r="AC183" i="3"/>
  <c r="AC182" i="3"/>
  <c r="AC181" i="3"/>
  <c r="AC180" i="3"/>
  <c r="AC179" i="3"/>
  <c r="AC178" i="3"/>
  <c r="AC177" i="3"/>
  <c r="AC176" i="3"/>
  <c r="AC175" i="3"/>
  <c r="AC174" i="3"/>
  <c r="AC173" i="3"/>
  <c r="AC172" i="3"/>
  <c r="AC171" i="3"/>
  <c r="AC169" i="3"/>
  <c r="AC168" i="3"/>
  <c r="AC167" i="3"/>
  <c r="AC166" i="3"/>
  <c r="AC165" i="3"/>
  <c r="AC162" i="3"/>
  <c r="AC151" i="3"/>
  <c r="AC196" i="3"/>
  <c r="AC153" i="3"/>
  <c r="AC205" i="3"/>
  <c r="AC159" i="3"/>
  <c r="AC156" i="3"/>
  <c r="AC152" i="3"/>
  <c r="AC134" i="3"/>
  <c r="AC130" i="3"/>
  <c r="AC129" i="3"/>
  <c r="AC128" i="3"/>
  <c r="AC127" i="3"/>
  <c r="AC121" i="3"/>
  <c r="AC138" i="3"/>
  <c r="AC124" i="3"/>
  <c r="AC91" i="3"/>
  <c r="AC90" i="3"/>
  <c r="AC88" i="3"/>
  <c r="AC87" i="3"/>
  <c r="AC86" i="3"/>
  <c r="AC85" i="3"/>
  <c r="AC84" i="3"/>
  <c r="AC83" i="3"/>
  <c r="AC82" i="3"/>
  <c r="AC81" i="3"/>
  <c r="AC80" i="3"/>
  <c r="AC136" i="3"/>
  <c r="AC125" i="3"/>
  <c r="AC123" i="3"/>
  <c r="AC98" i="3"/>
  <c r="AC97" i="3"/>
  <c r="AC96" i="3"/>
  <c r="AC95" i="3"/>
  <c r="AC94" i="3"/>
  <c r="AC137" i="3"/>
  <c r="AC120" i="3"/>
  <c r="AC116" i="3"/>
  <c r="AC112" i="3"/>
  <c r="AC108" i="3"/>
  <c r="AC104" i="3"/>
  <c r="AC100" i="3"/>
  <c r="AC60" i="3"/>
  <c r="AC59" i="3"/>
  <c r="AC58" i="3"/>
  <c r="AC57" i="3"/>
  <c r="AC56" i="3"/>
  <c r="AC161" i="3"/>
  <c r="AC158" i="3"/>
  <c r="AC119" i="3"/>
  <c r="AC115" i="3"/>
  <c r="AC111" i="3"/>
  <c r="AC107" i="3"/>
  <c r="AC103" i="3"/>
  <c r="AC20" i="3"/>
  <c r="AC9" i="3"/>
  <c r="G21" i="3"/>
  <c r="K21" i="3"/>
  <c r="W15" i="3"/>
  <c r="C18" i="3"/>
  <c r="S18" i="3" s="1"/>
  <c r="N18" i="3"/>
  <c r="AD18" i="3" s="1"/>
  <c r="U18" i="3"/>
  <c r="U19" i="3"/>
  <c r="U20" i="3"/>
  <c r="U23" i="3"/>
  <c r="AC23" i="3"/>
  <c r="U24" i="3"/>
  <c r="AC24" i="3"/>
  <c r="U25" i="3"/>
  <c r="AC25" i="3"/>
  <c r="U26" i="3"/>
  <c r="AC26" i="3"/>
  <c r="U27" i="3"/>
  <c r="AC27" i="3"/>
  <c r="Y51" i="3"/>
  <c r="AC55" i="3"/>
  <c r="U28" i="3"/>
  <c r="AC28" i="3"/>
  <c r="U29" i="3"/>
  <c r="AC29" i="3"/>
  <c r="U30" i="3"/>
  <c r="AC30" i="3"/>
  <c r="U31" i="3"/>
  <c r="AC31" i="3"/>
  <c r="U32" i="3"/>
  <c r="AC32" i="3"/>
  <c r="U33" i="3"/>
  <c r="AC33" i="3"/>
  <c r="U34" i="3"/>
  <c r="AC34" i="3"/>
  <c r="U35" i="3"/>
  <c r="AC35" i="3"/>
  <c r="U36" i="3"/>
  <c r="AC36" i="3"/>
  <c r="U37" i="3"/>
  <c r="AC37" i="3"/>
  <c r="Y40" i="3"/>
  <c r="AC41" i="3"/>
  <c r="Y44" i="3"/>
  <c r="AC45" i="3"/>
  <c r="Y48" i="3"/>
  <c r="AC49" i="3"/>
  <c r="K55" i="3"/>
  <c r="AA51" i="3"/>
  <c r="AC52" i="3"/>
  <c r="AC54" i="3"/>
  <c r="J55" i="3"/>
  <c r="I61" i="3"/>
  <c r="Y61" i="3" s="1"/>
  <c r="M62" i="3"/>
  <c r="AC62" i="3" s="1"/>
  <c r="AC63" i="3"/>
  <c r="V81" i="3"/>
  <c r="AD84" i="3"/>
  <c r="V85" i="3"/>
  <c r="X86" i="3"/>
  <c r="H89" i="3"/>
  <c r="X89" i="3" s="1"/>
  <c r="V86" i="3"/>
  <c r="Z91" i="3"/>
  <c r="L92" i="3"/>
  <c r="Z94" i="3"/>
  <c r="Z98" i="3"/>
  <c r="Z99" i="3"/>
  <c r="AA100" i="3"/>
  <c r="AC101" i="3"/>
  <c r="AC102" i="3"/>
  <c r="AA104" i="3"/>
  <c r="AC105" i="3"/>
  <c r="AC106" i="3"/>
  <c r="AA108" i="3"/>
  <c r="AC109" i="3"/>
  <c r="AC110" i="3"/>
  <c r="AA112" i="3"/>
  <c r="AC113" i="3"/>
  <c r="AC114" i="3"/>
  <c r="AA116" i="3"/>
  <c r="AC117" i="3"/>
  <c r="AC118" i="3"/>
  <c r="AA120" i="3"/>
  <c r="S126" i="3"/>
  <c r="S122" i="3"/>
  <c r="AD123" i="3"/>
  <c r="Y126" i="3"/>
  <c r="I132" i="3"/>
  <c r="Y132" i="3" s="1"/>
  <c r="Y128" i="3"/>
  <c r="Y134" i="3"/>
  <c r="AA138" i="3"/>
  <c r="AC154" i="3"/>
  <c r="AC157" i="3"/>
  <c r="U170" i="3"/>
  <c r="U178" i="3"/>
  <c r="U186" i="3"/>
  <c r="T210" i="3"/>
  <c r="T209" i="3"/>
  <c r="T208" i="3"/>
  <c r="T207" i="3"/>
  <c r="T205" i="3"/>
  <c r="T201" i="3"/>
  <c r="T200" i="3"/>
  <c r="T199" i="3"/>
  <c r="T198" i="3"/>
  <c r="T196" i="3"/>
  <c r="T195" i="3"/>
  <c r="T194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69" i="3"/>
  <c r="T168" i="3"/>
  <c r="T167" i="3"/>
  <c r="T166" i="3"/>
  <c r="T165" i="3"/>
  <c r="T189" i="3"/>
  <c r="T190" i="3"/>
  <c r="T191" i="3"/>
  <c r="T161" i="3"/>
  <c r="T159" i="3"/>
  <c r="T158" i="3"/>
  <c r="T157" i="3"/>
  <c r="T156" i="3"/>
  <c r="T155" i="3"/>
  <c r="T154" i="3"/>
  <c r="T153" i="3"/>
  <c r="T152" i="3"/>
  <c r="T139" i="3"/>
  <c r="T138" i="3"/>
  <c r="T137" i="3"/>
  <c r="T136" i="3"/>
  <c r="T134" i="3"/>
  <c r="T130" i="3"/>
  <c r="T129" i="3"/>
  <c r="T128" i="3"/>
  <c r="T127" i="3"/>
  <c r="T125" i="3"/>
  <c r="T124" i="3"/>
  <c r="T123" i="3"/>
  <c r="T121" i="3"/>
  <c r="T162" i="3"/>
  <c r="T15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X210" i="3"/>
  <c r="X209" i="3"/>
  <c r="X208" i="3"/>
  <c r="X207" i="3"/>
  <c r="X205" i="3"/>
  <c r="X201" i="3"/>
  <c r="X200" i="3"/>
  <c r="X199" i="3"/>
  <c r="X198" i="3"/>
  <c r="X196" i="3"/>
  <c r="X192" i="3"/>
  <c r="X191" i="3"/>
  <c r="X190" i="3"/>
  <c r="X189" i="3"/>
  <c r="X188" i="3"/>
  <c r="X187" i="3"/>
  <c r="X186" i="3"/>
  <c r="X185" i="3"/>
  <c r="X184" i="3"/>
  <c r="X183" i="3"/>
  <c r="X182" i="3"/>
  <c r="X181" i="3"/>
  <c r="X180" i="3"/>
  <c r="X179" i="3"/>
  <c r="X178" i="3"/>
  <c r="X177" i="3"/>
  <c r="X176" i="3"/>
  <c r="X175" i="3"/>
  <c r="X174" i="3"/>
  <c r="X173" i="3"/>
  <c r="X172" i="3"/>
  <c r="X171" i="3"/>
  <c r="X169" i="3"/>
  <c r="X168" i="3"/>
  <c r="X167" i="3"/>
  <c r="X166" i="3"/>
  <c r="X165" i="3"/>
  <c r="X161" i="3"/>
  <c r="X151" i="3"/>
  <c r="X195" i="3"/>
  <c r="X139" i="3"/>
  <c r="X138" i="3"/>
  <c r="X137" i="3"/>
  <c r="X136" i="3"/>
  <c r="X134" i="3"/>
  <c r="X130" i="3"/>
  <c r="X129" i="3"/>
  <c r="X128" i="3"/>
  <c r="X127" i="3"/>
  <c r="X125" i="3"/>
  <c r="X124" i="3"/>
  <c r="X123" i="3"/>
  <c r="X121" i="3"/>
  <c r="X158" i="3"/>
  <c r="X155" i="3"/>
  <c r="X157" i="3"/>
  <c r="X154" i="3"/>
  <c r="X194" i="3"/>
  <c r="X153" i="3"/>
  <c r="AB210" i="3"/>
  <c r="AB209" i="3"/>
  <c r="AB208" i="3"/>
  <c r="AB207" i="3"/>
  <c r="AB205" i="3"/>
  <c r="AB201" i="3"/>
  <c r="AB200" i="3"/>
  <c r="AB199" i="3"/>
  <c r="AB198" i="3"/>
  <c r="AB196" i="3"/>
  <c r="AB195" i="3"/>
  <c r="AB194" i="3"/>
  <c r="AB187" i="3"/>
  <c r="AB186" i="3"/>
  <c r="AB185" i="3"/>
  <c r="AB184" i="3"/>
  <c r="AB183" i="3"/>
  <c r="AB182" i="3"/>
  <c r="AB181" i="3"/>
  <c r="AB180" i="3"/>
  <c r="AB179" i="3"/>
  <c r="AB178" i="3"/>
  <c r="AB177" i="3"/>
  <c r="AB176" i="3"/>
  <c r="AB175" i="3"/>
  <c r="AB174" i="3"/>
  <c r="AB173" i="3"/>
  <c r="AB172" i="3"/>
  <c r="AB171" i="3"/>
  <c r="AB169" i="3"/>
  <c r="AB168" i="3"/>
  <c r="AB167" i="3"/>
  <c r="AB166" i="3"/>
  <c r="AB165" i="3"/>
  <c r="AB188" i="3"/>
  <c r="AB189" i="3"/>
  <c r="AB159" i="3"/>
  <c r="AB158" i="3"/>
  <c r="AB157" i="3"/>
  <c r="AB156" i="3"/>
  <c r="AB155" i="3"/>
  <c r="AB154" i="3"/>
  <c r="AB153" i="3"/>
  <c r="AB152" i="3"/>
  <c r="AB161" i="3"/>
  <c r="AB139" i="3"/>
  <c r="AB138" i="3"/>
  <c r="AB137" i="3"/>
  <c r="AB136" i="3"/>
  <c r="AB134" i="3"/>
  <c r="AB130" i="3"/>
  <c r="AB129" i="3"/>
  <c r="AB128" i="3"/>
  <c r="AB127" i="3"/>
  <c r="AB125" i="3"/>
  <c r="AB124" i="3"/>
  <c r="AB123" i="3"/>
  <c r="AB121" i="3"/>
  <c r="AB191" i="3"/>
  <c r="AB151" i="3"/>
  <c r="AB190" i="3"/>
  <c r="AB192" i="3"/>
  <c r="AB162" i="3"/>
  <c r="AB120" i="3"/>
  <c r="AB119" i="3"/>
  <c r="AB118" i="3"/>
  <c r="AB117" i="3"/>
  <c r="AB116" i="3"/>
  <c r="AB115" i="3"/>
  <c r="AB114" i="3"/>
  <c r="AB113" i="3"/>
  <c r="AB112" i="3"/>
  <c r="AB111" i="3"/>
  <c r="AB110" i="3"/>
  <c r="AB109" i="3"/>
  <c r="AB108" i="3"/>
  <c r="AB107" i="3"/>
  <c r="AB106" i="3"/>
  <c r="AB105" i="3"/>
  <c r="AB104" i="3"/>
  <c r="AB103" i="3"/>
  <c r="AB102" i="3"/>
  <c r="AB101" i="3"/>
  <c r="AB100" i="3"/>
  <c r="D18" i="3"/>
  <c r="T18" i="3" s="1"/>
  <c r="H18" i="3"/>
  <c r="X18" i="3" s="1"/>
  <c r="L18" i="3"/>
  <c r="AB18" i="3" s="1"/>
  <c r="T23" i="3"/>
  <c r="X23" i="3"/>
  <c r="AB23" i="3"/>
  <c r="T24" i="3"/>
  <c r="X24" i="3"/>
  <c r="AB24" i="3"/>
  <c r="T25" i="3"/>
  <c r="X25" i="3"/>
  <c r="AB25" i="3"/>
  <c r="T26" i="3"/>
  <c r="X26" i="3"/>
  <c r="AB26" i="3"/>
  <c r="T27" i="3"/>
  <c r="X27" i="3"/>
  <c r="AB27" i="3"/>
  <c r="T29" i="3"/>
  <c r="X29" i="3"/>
  <c r="AB29" i="3"/>
  <c r="T30" i="3"/>
  <c r="X30" i="3"/>
  <c r="AB30" i="3"/>
  <c r="T31" i="3"/>
  <c r="X31" i="3"/>
  <c r="AB31" i="3"/>
  <c r="T32" i="3"/>
  <c r="X32" i="3"/>
  <c r="AB32" i="3"/>
  <c r="T33" i="3"/>
  <c r="X33" i="3"/>
  <c r="AB33" i="3"/>
  <c r="T34" i="3"/>
  <c r="X34" i="3"/>
  <c r="AB34" i="3"/>
  <c r="T35" i="3"/>
  <c r="X35" i="3"/>
  <c r="AB35" i="3"/>
  <c r="T36" i="3"/>
  <c r="X36" i="3"/>
  <c r="AB36" i="3"/>
  <c r="T37" i="3"/>
  <c r="X37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T56" i="3"/>
  <c r="T57" i="3"/>
  <c r="T58" i="3"/>
  <c r="T59" i="3"/>
  <c r="T60" i="3"/>
  <c r="AB63" i="3"/>
  <c r="T80" i="3"/>
  <c r="AB80" i="3"/>
  <c r="X82" i="3"/>
  <c r="T84" i="3"/>
  <c r="AB84" i="3"/>
  <c r="S86" i="3"/>
  <c r="G92" i="3"/>
  <c r="AA86" i="3"/>
  <c r="X87" i="3"/>
  <c r="X90" i="3"/>
  <c r="T95" i="3"/>
  <c r="AB95" i="3"/>
  <c r="X97" i="3"/>
  <c r="U122" i="3"/>
  <c r="Y122" i="3"/>
  <c r="AC99" i="3"/>
  <c r="X101" i="3"/>
  <c r="X105" i="3"/>
  <c r="X109" i="3"/>
  <c r="X113" i="3"/>
  <c r="X117" i="3"/>
  <c r="K126" i="3"/>
  <c r="AA122" i="3"/>
  <c r="W126" i="3"/>
  <c r="X152" i="3"/>
  <c r="O193" i="3"/>
  <c r="T52" i="3"/>
  <c r="T53" i="3"/>
  <c r="T54" i="3"/>
  <c r="X56" i="3"/>
  <c r="X57" i="3"/>
  <c r="X58" i="3"/>
  <c r="X59" i="3"/>
  <c r="X60" i="3"/>
  <c r="T65" i="3"/>
  <c r="T66" i="3"/>
  <c r="T67" i="3"/>
  <c r="T68" i="3"/>
  <c r="O86" i="3"/>
  <c r="C31" i="1" s="1"/>
  <c r="X81" i="3"/>
  <c r="T83" i="3"/>
  <c r="AB83" i="3"/>
  <c r="X85" i="3"/>
  <c r="T88" i="3"/>
  <c r="AB88" i="3"/>
  <c r="F89" i="3"/>
  <c r="V89" i="3" s="1"/>
  <c r="N89" i="3"/>
  <c r="AD89" i="3" s="1"/>
  <c r="T91" i="3"/>
  <c r="AB91" i="3"/>
  <c r="T94" i="3"/>
  <c r="AB94" i="3"/>
  <c r="X96" i="3"/>
  <c r="T98" i="3"/>
  <c r="AB98" i="3"/>
  <c r="D126" i="3"/>
  <c r="T122" i="3"/>
  <c r="H126" i="3"/>
  <c r="X122" i="3"/>
  <c r="L126" i="3"/>
  <c r="AB122" i="3"/>
  <c r="T99" i="3"/>
  <c r="AB99" i="3"/>
  <c r="X102" i="3"/>
  <c r="X106" i="3"/>
  <c r="X110" i="3"/>
  <c r="X114" i="3"/>
  <c r="X118" i="3"/>
  <c r="W132" i="3"/>
  <c r="W122" i="3"/>
  <c r="S131" i="3"/>
  <c r="W131" i="3"/>
  <c r="AA131" i="3"/>
  <c r="X156" i="3"/>
  <c r="U160" i="3"/>
  <c r="T192" i="3"/>
  <c r="W86" i="3"/>
  <c r="E89" i="3"/>
  <c r="U89" i="3" s="1"/>
  <c r="I89" i="3"/>
  <c r="Y89" i="3" s="1"/>
  <c r="M89" i="3"/>
  <c r="AC89" i="3" s="1"/>
  <c r="U99" i="3"/>
  <c r="Y99" i="3"/>
  <c r="C203" i="3"/>
  <c r="S203" i="3" s="1"/>
  <c r="S197" i="3"/>
  <c r="C133" i="3"/>
  <c r="C89" i="3"/>
  <c r="S89" i="3" s="1"/>
  <c r="G89" i="3"/>
  <c r="W89" i="3" s="1"/>
  <c r="K89" i="3"/>
  <c r="AA89" i="3" s="1"/>
  <c r="C92" i="3"/>
  <c r="O157" i="3"/>
  <c r="C52" i="1" s="1"/>
  <c r="V157" i="3"/>
  <c r="F160" i="3"/>
  <c r="V160" i="3" s="1"/>
  <c r="Z157" i="3"/>
  <c r="J160" i="3"/>
  <c r="Z160" i="3" s="1"/>
  <c r="N160" i="3"/>
  <c r="AD157" i="3"/>
  <c r="AA160" i="3"/>
  <c r="J197" i="3"/>
  <c r="Z193" i="3"/>
  <c r="H197" i="3"/>
  <c r="X193" i="3"/>
  <c r="T131" i="3"/>
  <c r="X131" i="3"/>
  <c r="AB131" i="3"/>
  <c r="AE156" i="3"/>
  <c r="W160" i="3"/>
  <c r="I160" i="3"/>
  <c r="M163" i="3"/>
  <c r="Y157" i="3"/>
  <c r="M160" i="3"/>
  <c r="AC160" i="3" s="1"/>
  <c r="E163" i="3"/>
  <c r="E203" i="3"/>
  <c r="U203" i="3" s="1"/>
  <c r="U197" i="3"/>
  <c r="Y193" i="3"/>
  <c r="I197" i="3"/>
  <c r="M193" i="3"/>
  <c r="AC170" i="3"/>
  <c r="Y170" i="3"/>
  <c r="F197" i="3"/>
  <c r="V193" i="3"/>
  <c r="U193" i="3"/>
  <c r="C204" i="3"/>
  <c r="G163" i="3"/>
  <c r="K163" i="3"/>
  <c r="W157" i="3"/>
  <c r="C160" i="3"/>
  <c r="S193" i="3"/>
  <c r="K197" i="3"/>
  <c r="AA193" i="3"/>
  <c r="H160" i="3"/>
  <c r="X160" i="3" s="1"/>
  <c r="L163" i="3"/>
  <c r="L160" i="3"/>
  <c r="AB160" i="3" s="1"/>
  <c r="D160" i="3"/>
  <c r="T160" i="3" s="1"/>
  <c r="D193" i="3"/>
  <c r="T170" i="3"/>
  <c r="X170" i="3"/>
  <c r="L193" i="3"/>
  <c r="AB170" i="3"/>
  <c r="W170" i="3"/>
  <c r="N197" i="3"/>
  <c r="AD193" i="3"/>
  <c r="U202" i="3"/>
  <c r="AC202" i="3"/>
  <c r="W193" i="3"/>
  <c r="AA170" i="3"/>
  <c r="AE188" i="3"/>
  <c r="G197" i="3"/>
  <c r="S202" i="3"/>
  <c r="AA202" i="3"/>
  <c r="Y202" i="3"/>
  <c r="T202" i="3"/>
  <c r="X202" i="3"/>
  <c r="AB202" i="3"/>
  <c r="D163" i="3" l="1"/>
  <c r="AE159" i="3"/>
  <c r="E52" i="1"/>
  <c r="I52" i="1"/>
  <c r="C54" i="1"/>
  <c r="I133" i="3"/>
  <c r="Y133" i="3" s="1"/>
  <c r="AE43" i="3"/>
  <c r="AE178" i="3"/>
  <c r="AE70" i="3"/>
  <c r="I31" i="1"/>
  <c r="K28" i="1"/>
  <c r="AE208" i="3"/>
  <c r="E92" i="3"/>
  <c r="U92" i="3" s="1"/>
  <c r="N92" i="3"/>
  <c r="AE101" i="3"/>
  <c r="AE16" i="3"/>
  <c r="E212" i="7"/>
  <c r="E59" i="1"/>
  <c r="I59" i="1"/>
  <c r="K59" i="1" s="1"/>
  <c r="E32" i="1"/>
  <c r="I32" i="1"/>
  <c r="E10" i="1"/>
  <c r="E12" i="1" s="1"/>
  <c r="C12" i="1"/>
  <c r="I53" i="1"/>
  <c r="K53" i="1" s="1"/>
  <c r="E53" i="1"/>
  <c r="AE192" i="3"/>
  <c r="I92" i="3"/>
  <c r="I135" i="3" s="1"/>
  <c r="F92" i="3"/>
  <c r="AE170" i="3"/>
  <c r="L21" i="3"/>
  <c r="AB21" i="3" s="1"/>
  <c r="Z89" i="3"/>
  <c r="AE68" i="3"/>
  <c r="AE110" i="3"/>
  <c r="AE125" i="3"/>
  <c r="AE15" i="3"/>
  <c r="C33" i="1"/>
  <c r="E31" i="1"/>
  <c r="E33" i="1" s="1"/>
  <c r="AE54" i="3"/>
  <c r="AE23" i="3"/>
  <c r="AE99" i="3"/>
  <c r="AE176" i="3"/>
  <c r="AE35" i="3"/>
  <c r="AE27" i="3"/>
  <c r="AE17" i="3"/>
  <c r="AE124" i="3"/>
  <c r="AE117" i="3"/>
  <c r="AE186" i="3"/>
  <c r="AE13" i="3"/>
  <c r="AE53" i="3"/>
  <c r="AE39" i="3"/>
  <c r="AE97" i="3"/>
  <c r="AE118" i="3"/>
  <c r="AE177" i="3"/>
  <c r="AE18" i="3"/>
  <c r="AE25" i="3"/>
  <c r="AE41" i="3"/>
  <c r="AE171" i="3"/>
  <c r="AE189" i="3"/>
  <c r="AE67" i="3"/>
  <c r="AE63" i="3"/>
  <c r="AE106" i="3"/>
  <c r="AE169" i="3"/>
  <c r="AE183" i="3"/>
  <c r="AE102" i="3"/>
  <c r="AE167" i="3"/>
  <c r="AE134" i="3"/>
  <c r="AE90" i="3"/>
  <c r="AE82" i="3"/>
  <c r="AE88" i="3"/>
  <c r="AE31" i="3"/>
  <c r="AE40" i="3"/>
  <c r="AE109" i="3"/>
  <c r="AE139" i="3"/>
  <c r="AE187" i="3"/>
  <c r="AE162" i="3"/>
  <c r="AE81" i="3"/>
  <c r="AE36" i="3"/>
  <c r="AE32" i="3"/>
  <c r="AE11" i="3"/>
  <c r="AE45" i="3"/>
  <c r="AE46" i="3"/>
  <c r="AE98" i="3"/>
  <c r="AE107" i="3"/>
  <c r="AE115" i="3"/>
  <c r="AE151" i="3"/>
  <c r="AE172" i="3"/>
  <c r="AE166" i="3"/>
  <c r="AE175" i="3"/>
  <c r="AE14" i="3"/>
  <c r="AE190" i="3"/>
  <c r="AE191" i="3"/>
  <c r="AE161" i="3"/>
  <c r="AE80" i="3"/>
  <c r="AE83" i="3"/>
  <c r="AE66" i="3"/>
  <c r="AE26" i="3"/>
  <c r="AE121" i="3"/>
  <c r="AE52" i="3"/>
  <c r="AE19" i="3"/>
  <c r="AE49" i="3"/>
  <c r="AE50" i="3"/>
  <c r="AE100" i="3"/>
  <c r="AE108" i="3"/>
  <c r="AE116" i="3"/>
  <c r="AE165" i="3"/>
  <c r="AE174" i="3"/>
  <c r="AE173" i="3"/>
  <c r="AE179" i="3"/>
  <c r="AE195" i="3"/>
  <c r="AE158" i="3"/>
  <c r="AE87" i="3"/>
  <c r="AE30" i="3"/>
  <c r="AE91" i="3"/>
  <c r="AE47" i="3"/>
  <c r="AE44" i="3"/>
  <c r="AE103" i="3"/>
  <c r="AE119" i="3"/>
  <c r="AE180" i="3"/>
  <c r="AE205" i="3"/>
  <c r="AE194" i="3"/>
  <c r="AE196" i="3"/>
  <c r="AE155" i="3"/>
  <c r="AE154" i="3"/>
  <c r="AE24" i="3"/>
  <c r="AE10" i="3"/>
  <c r="AE153" i="3"/>
  <c r="AE9" i="3"/>
  <c r="AE48" i="3"/>
  <c r="AE95" i="3"/>
  <c r="AE104" i="3"/>
  <c r="AE112" i="3"/>
  <c r="AE120" i="3"/>
  <c r="AE137" i="3"/>
  <c r="AE182" i="3"/>
  <c r="AE141" i="3"/>
  <c r="AE212" i="3"/>
  <c r="AE12" i="3"/>
  <c r="I7" i="1"/>
  <c r="E7" i="1"/>
  <c r="AE85" i="3"/>
  <c r="AE65" i="3"/>
  <c r="AE34" i="3"/>
  <c r="AE94" i="3"/>
  <c r="AE111" i="3"/>
  <c r="AE136" i="3"/>
  <c r="AE185" i="3"/>
  <c r="AE21" i="3"/>
  <c r="AE210" i="3"/>
  <c r="AE209" i="3"/>
  <c r="AE207" i="3"/>
  <c r="AE152" i="3"/>
  <c r="AE33" i="3"/>
  <c r="AE29" i="3"/>
  <c r="AE84" i="3"/>
  <c r="AE37" i="3"/>
  <c r="AE38" i="3"/>
  <c r="AE96" i="3"/>
  <c r="AE105" i="3"/>
  <c r="AE113" i="3"/>
  <c r="AE123" i="3"/>
  <c r="AE138" i="3"/>
  <c r="AE184" i="3"/>
  <c r="AE168" i="3"/>
  <c r="K38" i="1"/>
  <c r="K32" i="1"/>
  <c r="I33" i="1"/>
  <c r="K31" i="1"/>
  <c r="J12" i="1"/>
  <c r="AE199" i="7"/>
  <c r="O200" i="7"/>
  <c r="O201" i="7" s="1"/>
  <c r="AE201" i="7" s="1"/>
  <c r="U212" i="7"/>
  <c r="F212" i="7"/>
  <c r="AE57" i="7"/>
  <c r="O58" i="7"/>
  <c r="AE58" i="7" s="1"/>
  <c r="T140" i="7"/>
  <c r="D141" i="7"/>
  <c r="O131" i="7"/>
  <c r="D37" i="1" s="1"/>
  <c r="V69" i="7"/>
  <c r="AE64" i="7"/>
  <c r="O69" i="7"/>
  <c r="AE69" i="7" s="1"/>
  <c r="Z211" i="7"/>
  <c r="AD69" i="7"/>
  <c r="S69" i="7"/>
  <c r="C70" i="7"/>
  <c r="AA69" i="7"/>
  <c r="Y211" i="7"/>
  <c r="AB140" i="7"/>
  <c r="AA211" i="7"/>
  <c r="AA163" i="3"/>
  <c r="E204" i="3"/>
  <c r="U204" i="3" s="1"/>
  <c r="J203" i="3"/>
  <c r="Z197" i="3"/>
  <c r="E135" i="3"/>
  <c r="K61" i="3"/>
  <c r="AA55" i="3"/>
  <c r="D55" i="3"/>
  <c r="T51" i="3"/>
  <c r="S51" i="3"/>
  <c r="C55" i="3"/>
  <c r="M132" i="3"/>
  <c r="AC126" i="3"/>
  <c r="N203" i="3"/>
  <c r="AD197" i="3"/>
  <c r="Y197" i="3"/>
  <c r="I203" i="3"/>
  <c r="J163" i="3"/>
  <c r="AD92" i="3"/>
  <c r="I62" i="3"/>
  <c r="Y62" i="3" s="1"/>
  <c r="N126" i="3"/>
  <c r="AD122" i="3"/>
  <c r="F126" i="3"/>
  <c r="V122" i="3"/>
  <c r="AE122" i="3"/>
  <c r="O126" i="3"/>
  <c r="C36" i="1" s="1"/>
  <c r="F21" i="3"/>
  <c r="H55" i="3"/>
  <c r="X51" i="3"/>
  <c r="H163" i="3"/>
  <c r="S160" i="3"/>
  <c r="C163" i="3"/>
  <c r="W163" i="3"/>
  <c r="Y160" i="3"/>
  <c r="I163" i="3"/>
  <c r="H203" i="3"/>
  <c r="X197" i="3"/>
  <c r="AD160" i="3"/>
  <c r="N163" i="3"/>
  <c r="F163" i="3"/>
  <c r="AE157" i="3"/>
  <c r="O160" i="3"/>
  <c r="AE160" i="3" s="1"/>
  <c r="M92" i="3"/>
  <c r="V92" i="3"/>
  <c r="K132" i="3"/>
  <c r="AA126" i="3"/>
  <c r="D21" i="3"/>
  <c r="W21" i="3"/>
  <c r="L55" i="3"/>
  <c r="AB51" i="3"/>
  <c r="E61" i="3"/>
  <c r="U55" i="3"/>
  <c r="V55" i="3"/>
  <c r="F61" i="3"/>
  <c r="AD55" i="3"/>
  <c r="N61" i="3"/>
  <c r="J21" i="3"/>
  <c r="M69" i="3"/>
  <c r="AC64" i="3"/>
  <c r="N21" i="3"/>
  <c r="D197" i="3"/>
  <c r="T193" i="3"/>
  <c r="K203" i="3"/>
  <c r="AA197" i="3"/>
  <c r="S204" i="3"/>
  <c r="M197" i="3"/>
  <c r="AC193" i="3"/>
  <c r="S92" i="3"/>
  <c r="C135" i="3"/>
  <c r="Z55" i="3"/>
  <c r="J61" i="3"/>
  <c r="AE28" i="3"/>
  <c r="O51" i="3"/>
  <c r="Y21" i="3"/>
  <c r="I64" i="3"/>
  <c r="W197" i="3"/>
  <c r="G203" i="3"/>
  <c r="L197" i="3"/>
  <c r="AB193" i="3"/>
  <c r="E206" i="3"/>
  <c r="U163" i="3"/>
  <c r="S133" i="3"/>
  <c r="H132" i="3"/>
  <c r="X126" i="3"/>
  <c r="AE193" i="3"/>
  <c r="O197" i="3"/>
  <c r="C57" i="1" s="1"/>
  <c r="H21" i="3"/>
  <c r="H92" i="3"/>
  <c r="AA21" i="3"/>
  <c r="K64" i="3"/>
  <c r="AB163" i="3"/>
  <c r="K92" i="3"/>
  <c r="L132" i="3"/>
  <c r="AB126" i="3"/>
  <c r="D132" i="3"/>
  <c r="T126" i="3"/>
  <c r="O89" i="3"/>
  <c r="AE89" i="3" s="1"/>
  <c r="AE86" i="3"/>
  <c r="G135" i="3"/>
  <c r="W92" i="3"/>
  <c r="L135" i="3"/>
  <c r="AB92" i="3"/>
  <c r="C21" i="3"/>
  <c r="G55" i="3"/>
  <c r="W51" i="3"/>
  <c r="Z126" i="3"/>
  <c r="J132" i="3"/>
  <c r="T163" i="3"/>
  <c r="F203" i="3"/>
  <c r="V197" i="3"/>
  <c r="AC163" i="3"/>
  <c r="I54" i="1" l="1"/>
  <c r="K52" i="1"/>
  <c r="K54" i="1" s="1"/>
  <c r="Y92" i="3"/>
  <c r="E57" i="1"/>
  <c r="I57" i="1"/>
  <c r="J37" i="1"/>
  <c r="J39" i="1" s="1"/>
  <c r="J42" i="1" s="1"/>
  <c r="D39" i="1"/>
  <c r="D42" i="1" s="1"/>
  <c r="I36" i="1"/>
  <c r="E36" i="1"/>
  <c r="E54" i="1"/>
  <c r="K7" i="1"/>
  <c r="I11" i="1"/>
  <c r="K11" i="1" s="1"/>
  <c r="I10" i="1"/>
  <c r="I17" i="1"/>
  <c r="K17" i="1" s="1"/>
  <c r="K33" i="1"/>
  <c r="S70" i="7"/>
  <c r="D70" i="7"/>
  <c r="V212" i="7"/>
  <c r="G212" i="7"/>
  <c r="AE131" i="7"/>
  <c r="O132" i="7"/>
  <c r="AE132" i="7" s="1"/>
  <c r="O59" i="7"/>
  <c r="AE59" i="7" s="1"/>
  <c r="T141" i="7"/>
  <c r="E141" i="7"/>
  <c r="AE200" i="7"/>
  <c r="O202" i="7"/>
  <c r="D58" i="1" s="1"/>
  <c r="L140" i="3"/>
  <c r="AB135" i="3"/>
  <c r="AA92" i="3"/>
  <c r="K135" i="3"/>
  <c r="L203" i="3"/>
  <c r="AB197" i="3"/>
  <c r="M203" i="3"/>
  <c r="AC197" i="3"/>
  <c r="AA203" i="3"/>
  <c r="K204" i="3"/>
  <c r="AA204" i="3" s="1"/>
  <c r="U61" i="3"/>
  <c r="E64" i="3"/>
  <c r="E62" i="3"/>
  <c r="U62" i="3" s="1"/>
  <c r="V21" i="3"/>
  <c r="F64" i="3"/>
  <c r="V126" i="3"/>
  <c r="F132" i="3"/>
  <c r="AC132" i="3"/>
  <c r="M133" i="3"/>
  <c r="AC133" i="3" s="1"/>
  <c r="D61" i="3"/>
  <c r="T55" i="3"/>
  <c r="Z203" i="3"/>
  <c r="J204" i="3"/>
  <c r="Z204" i="3" s="1"/>
  <c r="W55" i="3"/>
  <c r="G61" i="3"/>
  <c r="O92" i="3"/>
  <c r="AE92" i="3" s="1"/>
  <c r="AB132" i="3"/>
  <c r="L133" i="3"/>
  <c r="AB133" i="3" s="1"/>
  <c r="H135" i="3"/>
  <c r="X92" i="3"/>
  <c r="W203" i="3"/>
  <c r="G204" i="3"/>
  <c r="W204" i="3" s="1"/>
  <c r="AE51" i="3"/>
  <c r="O55" i="3"/>
  <c r="C15" i="1" s="1"/>
  <c r="C140" i="3"/>
  <c r="S135" i="3"/>
  <c r="AC69" i="3"/>
  <c r="V61" i="3"/>
  <c r="F62" i="3"/>
  <c r="V62" i="3" s="1"/>
  <c r="D64" i="3"/>
  <c r="T21" i="3"/>
  <c r="O163" i="3"/>
  <c r="AE163" i="3" s="1"/>
  <c r="G206" i="3"/>
  <c r="H206" i="3"/>
  <c r="X163" i="3"/>
  <c r="AE126" i="3"/>
  <c r="O127" i="3"/>
  <c r="O128" i="3"/>
  <c r="AE128" i="3" s="1"/>
  <c r="S55" i="3"/>
  <c r="C61" i="3"/>
  <c r="C64" i="3" s="1"/>
  <c r="S21" i="3"/>
  <c r="X132" i="3"/>
  <c r="H133" i="3"/>
  <c r="X133" i="3" s="1"/>
  <c r="D203" i="3"/>
  <c r="T197" i="3"/>
  <c r="Z21" i="3"/>
  <c r="J64" i="3"/>
  <c r="L61" i="3"/>
  <c r="AB55" i="3"/>
  <c r="M135" i="3"/>
  <c r="AC92" i="3"/>
  <c r="F206" i="3"/>
  <c r="V163" i="3"/>
  <c r="X203" i="3"/>
  <c r="H204" i="3"/>
  <c r="X204" i="3" s="1"/>
  <c r="AD126" i="3"/>
  <c r="N132" i="3"/>
  <c r="J206" i="3"/>
  <c r="Z163" i="3"/>
  <c r="AD203" i="3"/>
  <c r="N204" i="3"/>
  <c r="AD204" i="3" s="1"/>
  <c r="AA61" i="3"/>
  <c r="K62" i="3"/>
  <c r="AA62" i="3" s="1"/>
  <c r="E140" i="3"/>
  <c r="U135" i="3"/>
  <c r="Z132" i="3"/>
  <c r="J135" i="3"/>
  <c r="J133" i="3"/>
  <c r="Z133" i="3" s="1"/>
  <c r="W135" i="3"/>
  <c r="G140" i="3"/>
  <c r="X21" i="3"/>
  <c r="U206" i="3"/>
  <c r="E211" i="3"/>
  <c r="V203" i="3"/>
  <c r="F204" i="3"/>
  <c r="V204" i="3" s="1"/>
  <c r="T132" i="3"/>
  <c r="D133" i="3"/>
  <c r="D135" i="3"/>
  <c r="I140" i="3"/>
  <c r="Y135" i="3"/>
  <c r="AA64" i="3"/>
  <c r="K69" i="3"/>
  <c r="AE197" i="3"/>
  <c r="O198" i="3"/>
  <c r="O199" i="3" s="1"/>
  <c r="AE199" i="3" s="1"/>
  <c r="Y64" i="3"/>
  <c r="I69" i="3"/>
  <c r="Z61" i="3"/>
  <c r="J62" i="3"/>
  <c r="Z62" i="3" s="1"/>
  <c r="N64" i="3"/>
  <c r="AD21" i="3"/>
  <c r="AD61" i="3"/>
  <c r="N62" i="3"/>
  <c r="AD62" i="3" s="1"/>
  <c r="AA132" i="3"/>
  <c r="K133" i="3"/>
  <c r="AA133" i="3" s="1"/>
  <c r="N206" i="3"/>
  <c r="AD163" i="3"/>
  <c r="I206" i="3"/>
  <c r="Y163" i="3"/>
  <c r="C206" i="3"/>
  <c r="S163" i="3"/>
  <c r="H61" i="3"/>
  <c r="H64" i="3" s="1"/>
  <c r="X55" i="3"/>
  <c r="Y203" i="3"/>
  <c r="I204" i="3"/>
  <c r="Y204" i="3" s="1"/>
  <c r="K206" i="3"/>
  <c r="K57" i="1" l="1"/>
  <c r="J58" i="1"/>
  <c r="J60" i="1" s="1"/>
  <c r="J63" i="1" s="1"/>
  <c r="D60" i="1"/>
  <c r="D63" i="1" s="1"/>
  <c r="K36" i="1"/>
  <c r="E15" i="1"/>
  <c r="I15" i="1"/>
  <c r="K15" i="1" s="1"/>
  <c r="O129" i="3"/>
  <c r="AE129" i="3" s="1"/>
  <c r="K10" i="1"/>
  <c r="K12" i="1" s="1"/>
  <c r="I12" i="1"/>
  <c r="AE202" i="7"/>
  <c r="O203" i="7"/>
  <c r="AE203" i="7" s="1"/>
  <c r="O60" i="7"/>
  <c r="D16" i="1" s="1"/>
  <c r="W212" i="7"/>
  <c r="H212" i="7"/>
  <c r="U141" i="7"/>
  <c r="F141" i="7"/>
  <c r="T70" i="7"/>
  <c r="E70" i="7"/>
  <c r="C69" i="3"/>
  <c r="S64" i="3"/>
  <c r="O64" i="3"/>
  <c r="H69" i="3"/>
  <c r="X64" i="3"/>
  <c r="I211" i="3"/>
  <c r="Y206" i="3"/>
  <c r="U211" i="3"/>
  <c r="AE198" i="3"/>
  <c r="G211" i="3"/>
  <c r="W206" i="3"/>
  <c r="H140" i="3"/>
  <c r="X135" i="3"/>
  <c r="S206" i="3"/>
  <c r="C211" i="3"/>
  <c r="AD206" i="3"/>
  <c r="N211" i="3"/>
  <c r="O200" i="3"/>
  <c r="AE200" i="3" s="1"/>
  <c r="O201" i="3"/>
  <c r="AE201" i="3" s="1"/>
  <c r="Y140" i="3"/>
  <c r="U140" i="3"/>
  <c r="V206" i="3"/>
  <c r="F211" i="3"/>
  <c r="AB61" i="3"/>
  <c r="L62" i="3"/>
  <c r="AB62" i="3" s="1"/>
  <c r="L64" i="3"/>
  <c r="T203" i="3"/>
  <c r="D204" i="3"/>
  <c r="D206" i="3"/>
  <c r="T61" i="3"/>
  <c r="D62" i="3"/>
  <c r="T62" i="3" s="1"/>
  <c r="U64" i="3"/>
  <c r="E69" i="3"/>
  <c r="K140" i="3"/>
  <c r="AA135" i="3"/>
  <c r="AA206" i="3"/>
  <c r="K211" i="3"/>
  <c r="N69" i="3"/>
  <c r="AD64" i="3"/>
  <c r="Z206" i="3"/>
  <c r="J211" i="3"/>
  <c r="Y69" i="3"/>
  <c r="AA69" i="3"/>
  <c r="D140" i="3"/>
  <c r="T135" i="3"/>
  <c r="Z135" i="3"/>
  <c r="J140" i="3"/>
  <c r="J69" i="3"/>
  <c r="Z64" i="3"/>
  <c r="S61" i="3"/>
  <c r="C62" i="3"/>
  <c r="AE127" i="3"/>
  <c r="S140" i="3"/>
  <c r="C141" i="3"/>
  <c r="S141" i="3" s="1"/>
  <c r="F69" i="3"/>
  <c r="V64" i="3"/>
  <c r="AC203" i="3"/>
  <c r="M204" i="3"/>
  <c r="AC204" i="3" s="1"/>
  <c r="M206" i="3"/>
  <c r="W140" i="3"/>
  <c r="M140" i="3"/>
  <c r="AC135" i="3"/>
  <c r="H211" i="3"/>
  <c r="X206" i="3"/>
  <c r="D69" i="3"/>
  <c r="T64" i="3"/>
  <c r="AE55" i="3"/>
  <c r="O56" i="3"/>
  <c r="O57" i="3" s="1"/>
  <c r="X61" i="3"/>
  <c r="H62" i="3"/>
  <c r="X62" i="3" s="1"/>
  <c r="T133" i="3"/>
  <c r="AD132" i="3"/>
  <c r="N133" i="3"/>
  <c r="AD133" i="3" s="1"/>
  <c r="N135" i="3"/>
  <c r="W61" i="3"/>
  <c r="G62" i="3"/>
  <c r="W62" i="3" s="1"/>
  <c r="G64" i="3"/>
  <c r="V132" i="3"/>
  <c r="F133" i="3"/>
  <c r="V133" i="3" s="1"/>
  <c r="F135" i="3"/>
  <c r="O135" i="3" s="1"/>
  <c r="AB203" i="3"/>
  <c r="L204" i="3"/>
  <c r="AB204" i="3" s="1"/>
  <c r="L206" i="3"/>
  <c r="AB140" i="3"/>
  <c r="AE57" i="3" l="1"/>
  <c r="O58" i="3"/>
  <c r="AE58" i="3" s="1"/>
  <c r="O59" i="3"/>
  <c r="AE59" i="3" s="1"/>
  <c r="O130" i="3"/>
  <c r="AE130" i="3" s="1"/>
  <c r="D18" i="1"/>
  <c r="D21" i="1" s="1"/>
  <c r="J16" i="1"/>
  <c r="J18" i="1" s="1"/>
  <c r="J21" i="1" s="1"/>
  <c r="AE60" i="7"/>
  <c r="O61" i="7"/>
  <c r="AE61" i="7" s="1"/>
  <c r="U70" i="7"/>
  <c r="F70" i="7"/>
  <c r="V141" i="7"/>
  <c r="G141" i="7"/>
  <c r="X212" i="7"/>
  <c r="I212" i="7"/>
  <c r="AE135" i="3"/>
  <c r="O140" i="3"/>
  <c r="AE140" i="3" s="1"/>
  <c r="T69" i="3"/>
  <c r="AC140" i="3"/>
  <c r="O62" i="3"/>
  <c r="AE62" i="3" s="1"/>
  <c r="S62" i="3"/>
  <c r="Z140" i="3"/>
  <c r="Z211" i="3"/>
  <c r="U69" i="3"/>
  <c r="D211" i="3"/>
  <c r="T206" i="3"/>
  <c r="C212" i="3"/>
  <c r="S212" i="3" s="1"/>
  <c r="S211" i="3"/>
  <c r="X140" i="3"/>
  <c r="Y211" i="3"/>
  <c r="L211" i="3"/>
  <c r="AB206" i="3"/>
  <c r="O133" i="3"/>
  <c r="AE133" i="3" s="1"/>
  <c r="T204" i="3"/>
  <c r="O204" i="3"/>
  <c r="AE204" i="3" s="1"/>
  <c r="O206" i="3"/>
  <c r="AD135" i="3"/>
  <c r="N140" i="3"/>
  <c r="X211" i="3"/>
  <c r="V211" i="3"/>
  <c r="AD211" i="3"/>
  <c r="W211" i="3"/>
  <c r="C70" i="3"/>
  <c r="S70" i="3" s="1"/>
  <c r="S69" i="3"/>
  <c r="G69" i="3"/>
  <c r="W64" i="3"/>
  <c r="AE56" i="3"/>
  <c r="O60" i="3"/>
  <c r="C16" i="1" s="1"/>
  <c r="AC206" i="3"/>
  <c r="M211" i="3"/>
  <c r="V69" i="3"/>
  <c r="Z69" i="3"/>
  <c r="D141" i="3"/>
  <c r="T140" i="3"/>
  <c r="AD69" i="3"/>
  <c r="AA140" i="3"/>
  <c r="L69" i="3"/>
  <c r="AB64" i="3"/>
  <c r="X69" i="3"/>
  <c r="AA211" i="3"/>
  <c r="O202" i="3"/>
  <c r="C58" i="1" s="1"/>
  <c r="O69" i="3"/>
  <c r="AE69" i="3" s="1"/>
  <c r="AE64" i="3"/>
  <c r="V135" i="3"/>
  <c r="F140" i="3"/>
  <c r="E16" i="1" l="1"/>
  <c r="E18" i="1" s="1"/>
  <c r="E21" i="1" s="1"/>
  <c r="I16" i="1"/>
  <c r="C18" i="1"/>
  <c r="C21" i="1" s="1"/>
  <c r="O131" i="3"/>
  <c r="E58" i="1"/>
  <c r="E60" i="1" s="1"/>
  <c r="E63" i="1" s="1"/>
  <c r="I58" i="1"/>
  <c r="C60" i="1"/>
  <c r="C63" i="1" s="1"/>
  <c r="W141" i="7"/>
  <c r="H141" i="7"/>
  <c r="Y212" i="7"/>
  <c r="J212" i="7"/>
  <c r="V70" i="7"/>
  <c r="G70" i="7"/>
  <c r="V140" i="3"/>
  <c r="AE202" i="3"/>
  <c r="O203" i="3"/>
  <c r="AE203" i="3" s="1"/>
  <c r="AC211" i="3"/>
  <c r="O211" i="3"/>
  <c r="AE211" i="3" s="1"/>
  <c r="AE206" i="3"/>
  <c r="D70" i="3"/>
  <c r="AB69" i="3"/>
  <c r="W69" i="3"/>
  <c r="AB211" i="3"/>
  <c r="D212" i="3"/>
  <c r="T211" i="3"/>
  <c r="AE60" i="3"/>
  <c r="O61" i="3"/>
  <c r="AE61" i="3" s="1"/>
  <c r="AD140" i="3"/>
  <c r="T141" i="3"/>
  <c r="E141" i="3"/>
  <c r="U141" i="3" s="1"/>
  <c r="C37" i="1" l="1"/>
  <c r="AE131" i="3"/>
  <c r="O132" i="3"/>
  <c r="AE132" i="3" s="1"/>
  <c r="K16" i="1"/>
  <c r="K18" i="1" s="1"/>
  <c r="I18" i="1"/>
  <c r="I21" i="1" s="1"/>
  <c r="K21" i="1" s="1"/>
  <c r="K58" i="1"/>
  <c r="K60" i="1" s="1"/>
  <c r="I60" i="1"/>
  <c r="I63" i="1" s="1"/>
  <c r="K63" i="1" s="1"/>
  <c r="W70" i="7"/>
  <c r="H70" i="7"/>
  <c r="Z212" i="7"/>
  <c r="K212" i="7"/>
  <c r="X141" i="7"/>
  <c r="I141" i="7"/>
  <c r="T70" i="3"/>
  <c r="E70" i="3"/>
  <c r="T212" i="3"/>
  <c r="E212" i="3"/>
  <c r="F141" i="3"/>
  <c r="I37" i="1" l="1"/>
  <c r="E37" i="1"/>
  <c r="E39" i="1" s="1"/>
  <c r="E42" i="1" s="1"/>
  <c r="C39" i="1"/>
  <c r="C42" i="1" s="1"/>
  <c r="X70" i="7"/>
  <c r="I70" i="7"/>
  <c r="Y141" i="7"/>
  <c r="J141" i="7"/>
  <c r="AA212" i="7"/>
  <c r="L212" i="7"/>
  <c r="V141" i="3"/>
  <c r="G141" i="3"/>
  <c r="U212" i="3"/>
  <c r="F212" i="3"/>
  <c r="U70" i="3"/>
  <c r="F70" i="3"/>
  <c r="K37" i="1" l="1"/>
  <c r="K39" i="1" s="1"/>
  <c r="I39" i="1"/>
  <c r="I42" i="1" s="1"/>
  <c r="K42" i="1" s="1"/>
  <c r="Z141" i="7"/>
  <c r="K141" i="7"/>
  <c r="AB212" i="7"/>
  <c r="M212" i="7"/>
  <c r="Y70" i="7"/>
  <c r="J70" i="7"/>
  <c r="V212" i="3"/>
  <c r="G212" i="3"/>
  <c r="W141" i="3"/>
  <c r="H141" i="3"/>
  <c r="V70" i="3"/>
  <c r="G70" i="3"/>
  <c r="AC212" i="7" l="1"/>
  <c r="N212" i="7"/>
  <c r="AD212" i="7" s="1"/>
  <c r="Z70" i="7"/>
  <c r="K70" i="7"/>
  <c r="AA141" i="7"/>
  <c r="L141" i="7"/>
  <c r="X141" i="3"/>
  <c r="I141" i="3"/>
  <c r="W212" i="3"/>
  <c r="H212" i="3"/>
  <c r="W70" i="3"/>
  <c r="H70" i="3"/>
  <c r="AB141" i="7" l="1"/>
  <c r="M141" i="7"/>
  <c r="AA70" i="7"/>
  <c r="L70" i="7"/>
  <c r="X212" i="3"/>
  <c r="I212" i="3"/>
  <c r="X70" i="3"/>
  <c r="I70" i="3"/>
  <c r="Y141" i="3"/>
  <c r="J141" i="3"/>
  <c r="AB70" i="7" l="1"/>
  <c r="M70" i="7"/>
  <c r="AC141" i="7"/>
  <c r="N141" i="7"/>
  <c r="AD141" i="7" s="1"/>
  <c r="Y70" i="3"/>
  <c r="J70" i="3"/>
  <c r="Z141" i="3"/>
  <c r="K141" i="3"/>
  <c r="Y212" i="3"/>
  <c r="J212" i="3"/>
  <c r="AC70" i="7" l="1"/>
  <c r="N70" i="7"/>
  <c r="AD70" i="7" s="1"/>
  <c r="AA141" i="3"/>
  <c r="L141" i="3"/>
  <c r="Z212" i="3"/>
  <c r="K212" i="3"/>
  <c r="Z70" i="3"/>
  <c r="K70" i="3"/>
  <c r="AA212" i="3" l="1"/>
  <c r="L212" i="3"/>
  <c r="AB141" i="3"/>
  <c r="M141" i="3"/>
  <c r="AA70" i="3"/>
  <c r="L70" i="3"/>
  <c r="AB212" i="3" l="1"/>
  <c r="M212" i="3"/>
  <c r="AC141" i="3"/>
  <c r="N141" i="3"/>
  <c r="AD141" i="3" s="1"/>
  <c r="AB70" i="3"/>
  <c r="M70" i="3"/>
  <c r="AC70" i="3" l="1"/>
  <c r="N70" i="3"/>
  <c r="AD70" i="3" s="1"/>
  <c r="AC212" i="3"/>
  <c r="N212" i="3"/>
  <c r="AD212" i="3" s="1"/>
</calcChain>
</file>

<file path=xl/sharedStrings.xml><?xml version="1.0" encoding="utf-8"?>
<sst xmlns="http://schemas.openxmlformats.org/spreadsheetml/2006/main" count="1140" uniqueCount="268">
  <si>
    <t>Schedule A</t>
  </si>
  <si>
    <t>Expected Start Date:</t>
  </si>
  <si>
    <t>Schedule B</t>
  </si>
  <si>
    <t>County</t>
  </si>
  <si>
    <t>Albany</t>
  </si>
  <si>
    <t>Allegany</t>
  </si>
  <si>
    <t>Broome</t>
  </si>
  <si>
    <t>Cattaraugus</t>
  </si>
  <si>
    <t>Cayuga</t>
  </si>
  <si>
    <t>Chautauqua</t>
  </si>
  <si>
    <t>Chemung</t>
  </si>
  <si>
    <t>Chenango</t>
  </si>
  <si>
    <t>Clinton</t>
  </si>
  <si>
    <t>Columbia</t>
  </si>
  <si>
    <t>Cortland</t>
  </si>
  <si>
    <t>Delaware</t>
  </si>
  <si>
    <t>Dutchess</t>
  </si>
  <si>
    <t>Erie</t>
  </si>
  <si>
    <t>Essex</t>
  </si>
  <si>
    <t>Franklin</t>
  </si>
  <si>
    <t>Fulton</t>
  </si>
  <si>
    <t>Genesee</t>
  </si>
  <si>
    <t>Greene</t>
  </si>
  <si>
    <t>Hamilton</t>
  </si>
  <si>
    <t>Herkimer</t>
  </si>
  <si>
    <t>Jefferson</t>
  </si>
  <si>
    <t>Lewis</t>
  </si>
  <si>
    <t>Livingston</t>
  </si>
  <si>
    <t>Madison</t>
  </si>
  <si>
    <t>Monroe</t>
  </si>
  <si>
    <t>Montgomery</t>
  </si>
  <si>
    <t>Nassau</t>
  </si>
  <si>
    <t>Niagara</t>
  </si>
  <si>
    <t>Oneida</t>
  </si>
  <si>
    <t>Onondaga</t>
  </si>
  <si>
    <t>Ontario</t>
  </si>
  <si>
    <t>Orange</t>
  </si>
  <si>
    <t>Orleans</t>
  </si>
  <si>
    <t>Oswego</t>
  </si>
  <si>
    <t>Otsego</t>
  </si>
  <si>
    <t>Putnam</t>
  </si>
  <si>
    <t>Rensselaer</t>
  </si>
  <si>
    <t>Rockland</t>
  </si>
  <si>
    <t>St. Lawrence</t>
  </si>
  <si>
    <t>Saratoga</t>
  </si>
  <si>
    <t>Schenectady</t>
  </si>
  <si>
    <t>Schoharie</t>
  </si>
  <si>
    <t>Schuyler</t>
  </si>
  <si>
    <t>Seneca</t>
  </si>
  <si>
    <t>Steuben</t>
  </si>
  <si>
    <t>Suffolk</t>
  </si>
  <si>
    <t>Sullivan</t>
  </si>
  <si>
    <t>Tioga</t>
  </si>
  <si>
    <t>Tompkins</t>
  </si>
  <si>
    <t>Ulster</t>
  </si>
  <si>
    <t>Warren</t>
  </si>
  <si>
    <t>Washington</t>
  </si>
  <si>
    <t>Wayne</t>
  </si>
  <si>
    <t>Westchester</t>
  </si>
  <si>
    <t>Wyoming</t>
  </si>
  <si>
    <t>Yates</t>
  </si>
  <si>
    <t>Totals</t>
  </si>
  <si>
    <t>Projected Revenues and Expenses by Month - Year 1; Gross Dollars</t>
  </si>
  <si>
    <t>Projected Revenues and Expenses by Month - Year 1; PMPM</t>
  </si>
  <si>
    <t>#</t>
  </si>
  <si>
    <t>DESCRIPTION</t>
  </si>
  <si>
    <t>MONTH</t>
  </si>
  <si>
    <t>Year 1 Totals</t>
  </si>
  <si>
    <t>Medicaid Revenue</t>
  </si>
  <si>
    <t xml:space="preserve">    b. Newborn Supplemental Payments ("kick")</t>
  </si>
  <si>
    <t xml:space="preserve">    c. Low Birth Weight-Newborn Supplemental Payments ("kick")</t>
  </si>
  <si>
    <t xml:space="preserve">    d. Maternity Supplemental Kick Payments    </t>
  </si>
  <si>
    <t xml:space="preserve">    e. Spendown &amp; NAMI</t>
  </si>
  <si>
    <t xml:space="preserve">  Premium Revenue</t>
  </si>
  <si>
    <t>Total Premium Revenue</t>
  </si>
  <si>
    <t xml:space="preserve">  C.O.B.  (Third Party Recoveries)</t>
  </si>
  <si>
    <t xml:space="preserve">  Reinsurance Recoveries</t>
  </si>
  <si>
    <t>Premium Revenue (inc. COB and Recoveries)</t>
  </si>
  <si>
    <t xml:space="preserve">  Net Investment Income</t>
  </si>
  <si>
    <t xml:space="preserve">  Other Revenue</t>
  </si>
  <si>
    <t>TOTAL REVENUE</t>
  </si>
  <si>
    <t>Medical Expenses</t>
  </si>
  <si>
    <t xml:space="preserve">    a. Inpatient Medical Surgical</t>
  </si>
  <si>
    <t xml:space="preserve">    b. Inp. Mental Health &amp; Substance Abuse</t>
  </si>
  <si>
    <t xml:space="preserve">    c. Inpatient Newborn Births (excluding Maternity)</t>
  </si>
  <si>
    <t xml:space="preserve">    d. Inpatient Newborn Births (excluding Maternity) Low birth weight</t>
  </si>
  <si>
    <t xml:space="preserve">    e. Inpatient Maternity Delivery</t>
  </si>
  <si>
    <t xml:space="preserve">   f. Total Hospital Inpatient Care  (a thru d)</t>
  </si>
  <si>
    <t xml:space="preserve">  Primary Care</t>
  </si>
  <si>
    <t xml:space="preserve">  Specialty Care</t>
  </si>
  <si>
    <t xml:space="preserve">  Prenatal/Postpartum Maternity Services</t>
  </si>
  <si>
    <t xml:space="preserve">  Ambulatory Surgery</t>
  </si>
  <si>
    <t xml:space="preserve">  Outpatient Physical Rehab/Therapy</t>
  </si>
  <si>
    <t xml:space="preserve">  Other Professional Services</t>
  </si>
  <si>
    <t xml:space="preserve">  Emergency Room</t>
  </si>
  <si>
    <t xml:space="preserve">  Outpatient Mental Health</t>
  </si>
  <si>
    <t xml:space="preserve">  Dental</t>
  </si>
  <si>
    <t xml:space="preserve">  Pharmacy</t>
  </si>
  <si>
    <t xml:space="preserve">  Home Health Care</t>
  </si>
  <si>
    <t xml:space="preserve">  Nursing Facility</t>
  </si>
  <si>
    <t xml:space="preserve">  Personal Care</t>
  </si>
  <si>
    <t xml:space="preserve">  Personal Emergency Response Services</t>
  </si>
  <si>
    <t xml:space="preserve">  Transportation - Emergent</t>
  </si>
  <si>
    <t xml:space="preserve">  Transportation - Non-Emergent</t>
  </si>
  <si>
    <t xml:space="preserve">  Diagnostic Test, Lab &amp; X-Ray</t>
  </si>
  <si>
    <t xml:space="preserve">  Family Planning</t>
  </si>
  <si>
    <t xml:space="preserve">  Vision Care Inc. Eyeglasses</t>
  </si>
  <si>
    <t xml:space="preserve">  Foot Care</t>
  </si>
  <si>
    <t xml:space="preserve">  Other Medical</t>
  </si>
  <si>
    <t xml:space="preserve">  Durable Medical Equipment</t>
  </si>
  <si>
    <t xml:space="preserve">  Subtotal Medical &amp; Hospital</t>
  </si>
  <si>
    <t xml:space="preserve">  Reinsurance Premium Cost </t>
  </si>
  <si>
    <t xml:space="preserve">  Global Capitation Surplus or (Loss)</t>
  </si>
  <si>
    <t xml:space="preserve">           Provider and Quality Incentive Payments</t>
  </si>
  <si>
    <t>Total Medical &amp; Hospital Expenses</t>
  </si>
  <si>
    <t xml:space="preserve">  Compensation</t>
  </si>
  <si>
    <t xml:space="preserve">  Occupancy, Depreciation &amp; Amortization</t>
  </si>
  <si>
    <t xml:space="preserve">  Marketing and Facilitated Enrollment</t>
  </si>
  <si>
    <t xml:space="preserve">   Other</t>
  </si>
  <si>
    <t>Total Allowable Administrative Expenses</t>
  </si>
  <si>
    <t>TOTAL MEDICAL &amp; ADMINISTRATIVE EXPENSES</t>
  </si>
  <si>
    <t>Premium Income (Loss)</t>
  </si>
  <si>
    <t xml:space="preserve">  Non-allowable Administrative Expense</t>
  </si>
  <si>
    <t>Operating Income (Loss)</t>
  </si>
  <si>
    <t xml:space="preserve">  Aggregate Write-ins For Other Expenses</t>
  </si>
  <si>
    <t xml:space="preserve">  Prior Period Revenue Adjustments and Extraordinary Items</t>
  </si>
  <si>
    <t xml:space="preserve">  Federal and Foreign Income Taxes Incurred</t>
  </si>
  <si>
    <t xml:space="preserve">  Adjustments for Prior Period IBNR Estimates</t>
  </si>
  <si>
    <t>NET INCOME</t>
  </si>
  <si>
    <t>Cumulative Net Income</t>
  </si>
  <si>
    <t>Projected NYS Consolidated Revenues and Expenses - Year 1</t>
  </si>
  <si>
    <t>Projected NYS Consolidated Revenues and Expenses - Year 1, PMPM</t>
  </si>
  <si>
    <t xml:space="preserve"> </t>
  </si>
  <si>
    <t>A</t>
  </si>
  <si>
    <t>B</t>
  </si>
  <si>
    <t>L = Sum A..K</t>
  </si>
  <si>
    <t>Mainstream Medicaid</t>
  </si>
  <si>
    <t>HARP</t>
  </si>
  <si>
    <t>Consolidated</t>
  </si>
  <si>
    <t>Members at End of Year</t>
  </si>
  <si>
    <t>Member Months</t>
  </si>
  <si>
    <t>Revenue:</t>
  </si>
  <si>
    <t>Premium Revenue</t>
  </si>
  <si>
    <t>Other Revenue</t>
  </si>
  <si>
    <t>Total Revenue</t>
  </si>
  <si>
    <t>Expenses</t>
  </si>
  <si>
    <t>Total Medical and Hospital</t>
  </si>
  <si>
    <t>Administration &amp; Care Management</t>
  </si>
  <si>
    <t>Other Expenses</t>
  </si>
  <si>
    <t>Total Expenses</t>
  </si>
  <si>
    <t>Net Income</t>
  </si>
  <si>
    <t>Pro-Forma Balance Sheet</t>
  </si>
  <si>
    <t>Statutory Accounting Principles (SAP)</t>
  </si>
  <si>
    <t>Assets</t>
  </si>
  <si>
    <t>Day 1 Beginning Balances</t>
  </si>
  <si>
    <t>End of Year 1</t>
  </si>
  <si>
    <t>End of Year 2</t>
  </si>
  <si>
    <t>End of Year 3</t>
  </si>
  <si>
    <t>CURRENT ASSETS</t>
  </si>
  <si>
    <t>Cash - on Hand or in Bank</t>
  </si>
  <si>
    <t>Short Term Investments</t>
  </si>
  <si>
    <t>Premiums Receivable - Net</t>
  </si>
  <si>
    <t>Investment Income Receivable</t>
  </si>
  <si>
    <t>NYS Medicaid Risk Sharing</t>
  </si>
  <si>
    <t>Other Receivables - Net</t>
  </si>
  <si>
    <t>Prepaid Expenses</t>
  </si>
  <si>
    <t>Amount Due from Affiliates</t>
  </si>
  <si>
    <t>Aggregate Write-ins for Current Assets (list below)</t>
  </si>
  <si>
    <t>Total Current Assets</t>
  </si>
  <si>
    <t>Other Assets</t>
  </si>
  <si>
    <t>Other Restricted Funds</t>
  </si>
  <si>
    <t>Amounts Due From Affiliates</t>
  </si>
  <si>
    <t>Loan Escrow</t>
  </si>
  <si>
    <t>Long Term Investments</t>
  </si>
  <si>
    <t>Intangible Investments and Goodwill</t>
  </si>
  <si>
    <t>Leasehold Improvements</t>
  </si>
  <si>
    <t>Other Restricted Assets</t>
  </si>
  <si>
    <t>Aggregate Write-ins for Other Assets (list below)</t>
  </si>
  <si>
    <t>Total Other Assets</t>
  </si>
  <si>
    <t>Property and Equipment</t>
  </si>
  <si>
    <t>Land</t>
  </si>
  <si>
    <t>Building &amp; Building Improvements - Net</t>
  </si>
  <si>
    <t>Construction in Progress</t>
  </si>
  <si>
    <t>Furniture &amp; Equipment - Net</t>
  </si>
  <si>
    <t>Aggregate Write-ins for Other Equipment (list below)</t>
  </si>
  <si>
    <t>Total Assets</t>
  </si>
  <si>
    <t>Liabilities and Net Worth</t>
  </si>
  <si>
    <t>CURRENT LIABILITIES</t>
  </si>
  <si>
    <t>Accounts Payable</t>
  </si>
  <si>
    <t>Claims Payable</t>
  </si>
  <si>
    <t>Accrued Claims (Not Reported)</t>
  </si>
  <si>
    <t>Accrued Inpatient Claims (Not Reported)</t>
  </si>
  <si>
    <t>Accrued Physician Claims (Not Reported)</t>
  </si>
  <si>
    <t>Accrued Referral Claims (Not Reported)</t>
  </si>
  <si>
    <t>Accrued Other Medical</t>
  </si>
  <si>
    <t>Accrued Medical Incentive Pool</t>
  </si>
  <si>
    <t>Unearned Premiums</t>
  </si>
  <si>
    <t>Notes and Loans Payable</t>
  </si>
  <si>
    <t>Amount Due to Affiliates</t>
  </si>
  <si>
    <t>Aggregate Write-ins for Current Liabilities (list below)</t>
  </si>
  <si>
    <t>Total Current Liabilities</t>
  </si>
  <si>
    <t>Non-Current Liabilities</t>
  </si>
  <si>
    <t>Amounts Due to Affiliates</t>
  </si>
  <si>
    <t>Aggregate Write-ins for Other Liabilities (list below)</t>
  </si>
  <si>
    <t>Total Non-Current Liabilities</t>
  </si>
  <si>
    <t>Total Liabilities</t>
  </si>
  <si>
    <t>NET ASSETS</t>
  </si>
  <si>
    <t>Donated Capital</t>
  </si>
  <si>
    <t>Capital</t>
  </si>
  <si>
    <t>Paid in Surplus</t>
  </si>
  <si>
    <t>Aggregate Write-ins for Other Net Worth Items (list below)</t>
  </si>
  <si>
    <t>Total Net Worth</t>
  </si>
  <si>
    <t>Total Liabilities and Net Worth</t>
  </si>
  <si>
    <t>Projected Revenues and Expenses by Month - Year 3; PMPM</t>
  </si>
  <si>
    <t>Projected Revenues and Expenses by Month - Year 2; PMPM</t>
  </si>
  <si>
    <t>Year 2 Totals</t>
  </si>
  <si>
    <t>Year 3 Totals</t>
  </si>
  <si>
    <t>Projected Revenues and Expenses by Month - Year 3; Gross Dollars</t>
  </si>
  <si>
    <t>Projected Revenues and Expenses by Month - Year 2; Gross Dollars</t>
  </si>
  <si>
    <t>MMC</t>
  </si>
  <si>
    <t>Medicaid Members</t>
  </si>
  <si>
    <t>Value Based Payment (VBP) Innovator
  Identification Page</t>
  </si>
  <si>
    <t>CEO email:</t>
  </si>
  <si>
    <t>CEO Phone #:</t>
  </si>
  <si>
    <t>Chief Executive Officer (CEO):</t>
  </si>
  <si>
    <t>VBP Innovator Program Contact:</t>
  </si>
  <si>
    <t>VBP Innovator Contact email:</t>
  </si>
  <si>
    <t>VBP Innovator Contact Title:</t>
  </si>
  <si>
    <t>VBP Innovator Contact Phone #:</t>
  </si>
  <si>
    <t>VBP Innovator Short Name:</t>
  </si>
  <si>
    <t>VBP Innovator "Legal Name":</t>
  </si>
  <si>
    <t>VBP Innovator Address:</t>
  </si>
  <si>
    <t>Bronx (NYC)</t>
  </si>
  <si>
    <t>Manhattan (NYC)</t>
  </si>
  <si>
    <t>Brooklyn/Kings(NYC)</t>
  </si>
  <si>
    <t>Richmond/Staten Island (NYC)</t>
  </si>
  <si>
    <t>Queens (NYC)</t>
  </si>
  <si>
    <t xml:space="preserve">    a. Capitation and FFS with or without Targeted Budget</t>
  </si>
  <si>
    <t>HARP Members</t>
  </si>
  <si>
    <t>Year 1
Members</t>
  </si>
  <si>
    <t>Year 2
Members</t>
  </si>
  <si>
    <t>Year 3
Members</t>
  </si>
  <si>
    <t>Medicaid Managed Care (MMC) and Health and Recovery Plan (HARP)
Projected Members</t>
  </si>
  <si>
    <t>SCHEDULE F</t>
  </si>
  <si>
    <t>SCHEDULE E1</t>
  </si>
  <si>
    <t>SCHEDULE E4</t>
  </si>
  <si>
    <t>SCHEDULE E2</t>
  </si>
  <si>
    <t>SCHEDULE E5</t>
  </si>
  <si>
    <t>SCHEDULE D1</t>
  </si>
  <si>
    <t>SCHEDULE D4</t>
  </si>
  <si>
    <t>SCHEDULE D2</t>
  </si>
  <si>
    <t>SCHEDULE D5</t>
  </si>
  <si>
    <t>SCHEDULE D3</t>
  </si>
  <si>
    <t>SCHEDULE D6</t>
  </si>
  <si>
    <t>SCHEDULE C1</t>
  </si>
  <si>
    <t>SCHEDULE C4</t>
  </si>
  <si>
    <t>SCHEDULE C2</t>
  </si>
  <si>
    <t>SCHEDULE C5</t>
  </si>
  <si>
    <t>SCHEDULE C3</t>
  </si>
  <si>
    <t>SCHEDULE C6</t>
  </si>
  <si>
    <t>Reserves</t>
  </si>
  <si>
    <t>Projected NYS Consolidated Revenues and Expenses - Year 2</t>
  </si>
  <si>
    <t>Projected NYS Consolidated Revenues and Expenses - Year 2, PMPM</t>
  </si>
  <si>
    <t>SCHEDULE E3</t>
  </si>
  <si>
    <t>SCHEDULE E6</t>
  </si>
  <si>
    <t>Projected NYS Consolidated Revenues and Expenses - Year 3</t>
  </si>
  <si>
    <t>Projected NYS Consolidated Revenues and Expenses - Year 3, PMPM</t>
  </si>
  <si>
    <t>Revenue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</si>
</sst>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_);_(* \(#,##0\);_(* &quot;-&quot;??_);_(@_)"/>
    <numFmt numFmtId="166" formatCode="&quot;$&quot;#,##0"/>
    <numFmt numFmtId="167" formatCode="_(&quot;$&quot;* #,##0_);_(&quot;$&quot;* \(#,##0\);_(&quot;$&quot;* &quot;-&quot;??_);_(@_)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20"/>
      <name val="Times New Roman"/>
      <family val="1"/>
    </font>
    <font>
      <sz val="12"/>
      <name val="Arial MT"/>
    </font>
    <font>
      <b/>
      <i/>
      <sz val="12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  <bgColor indexed="64"/>
      </patternFill>
    </fill>
    <fill>
      <patternFill patternType="solid">
        <fgColor rgb="FF969696"/>
        <bgColor indexed="64"/>
      </patternFill>
    </fill>
  </fills>
  <borders count="1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double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8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double">
        <color indexed="64"/>
      </bottom>
      <diagonal/>
    </border>
    <border>
      <left/>
      <right style="thin">
        <color indexed="8"/>
      </right>
      <top/>
      <bottom style="double">
        <color indexed="64"/>
      </bottom>
      <diagonal/>
    </border>
    <border>
      <left style="thin">
        <color indexed="64"/>
      </left>
      <right style="thin">
        <color indexed="8"/>
      </right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1" fillId="0" borderId="0"/>
    <xf numFmtId="44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27">
    <xf numFmtId="0" fontId="0" fillId="0" borderId="0" xfId="0"/>
    <xf numFmtId="0" fontId="2" fillId="0" borderId="0" xfId="0" applyFont="1" applyAlignment="1"/>
    <xf numFmtId="0" fontId="3" fillId="0" borderId="15" xfId="0" applyFont="1" applyBorder="1" applyAlignment="1">
      <alignment horizontal="right"/>
    </xf>
    <xf numFmtId="0" fontId="4" fillId="0" borderId="0" xfId="0" applyFont="1" applyBorder="1" applyAlignment="1">
      <alignment horizontal="left"/>
    </xf>
    <xf numFmtId="0" fontId="9" fillId="0" borderId="0" xfId="0" applyFont="1" applyBorder="1"/>
    <xf numFmtId="0" fontId="9" fillId="0" borderId="0" xfId="0" applyFont="1" applyProtection="1">
      <protection locked="0"/>
    </xf>
    <xf numFmtId="0" fontId="9" fillId="0" borderId="0" xfId="0" applyFont="1"/>
    <xf numFmtId="0" fontId="9" fillId="0" borderId="7" xfId="0" quotePrefix="1" applyFont="1" applyBorder="1" applyAlignment="1" applyProtection="1">
      <alignment horizontal="center"/>
    </xf>
    <xf numFmtId="0" fontId="8" fillId="0" borderId="8" xfId="0" applyFont="1" applyBorder="1" applyAlignment="1" applyProtection="1">
      <alignment horizontal="center" vertical="center"/>
    </xf>
    <xf numFmtId="0" fontId="9" fillId="0" borderId="10" xfId="0" applyFont="1" applyBorder="1" applyProtection="1"/>
    <xf numFmtId="0" fontId="8" fillId="0" borderId="11" xfId="0" applyFont="1" applyBorder="1" applyAlignment="1" applyProtection="1">
      <alignment horizontal="center" vertical="center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8" xfId="0" applyFont="1" applyFill="1" applyBorder="1" applyAlignment="1" applyProtection="1">
      <alignment horizontal="left" vertical="center"/>
    </xf>
    <xf numFmtId="37" fontId="9" fillId="3" borderId="8" xfId="1" applyNumberFormat="1" applyFont="1" applyFill="1" applyBorder="1" applyAlignment="1" applyProtection="1">
      <alignment horizontal="right"/>
      <protection locked="0"/>
    </xf>
    <xf numFmtId="3" fontId="9" fillId="4" borderId="12" xfId="0" applyNumberFormat="1" applyFont="1" applyFill="1" applyBorder="1" applyAlignment="1" applyProtection="1">
      <alignment horizontal="right"/>
    </xf>
    <xf numFmtId="0" fontId="8" fillId="0" borderId="11" xfId="0" applyFont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right"/>
    </xf>
    <xf numFmtId="0" fontId="9" fillId="5" borderId="12" xfId="0" applyFont="1" applyFill="1" applyBorder="1" applyAlignment="1" applyProtection="1">
      <alignment horizontal="right"/>
    </xf>
    <xf numFmtId="0" fontId="9" fillId="0" borderId="24" xfId="0" applyFont="1" applyFill="1" applyBorder="1"/>
    <xf numFmtId="166" fontId="9" fillId="3" borderId="11" xfId="0" applyNumberFormat="1" applyFont="1" applyFill="1" applyBorder="1" applyAlignment="1" applyProtection="1">
      <alignment horizontal="right"/>
      <protection locked="0"/>
    </xf>
    <xf numFmtId="166" fontId="9" fillId="4" borderId="12" xfId="0" applyNumberFormat="1" applyFont="1" applyFill="1" applyBorder="1" applyAlignment="1" applyProtection="1">
      <alignment horizontal="right"/>
    </xf>
    <xf numFmtId="0" fontId="9" fillId="0" borderId="10" xfId="0" applyFont="1" applyFill="1" applyBorder="1" applyProtection="1"/>
    <xf numFmtId="166" fontId="9" fillId="0" borderId="25" xfId="0" applyNumberFormat="1" applyFont="1" applyFill="1" applyBorder="1" applyAlignment="1" applyProtection="1">
      <alignment horizontal="right"/>
      <protection locked="0"/>
    </xf>
    <xf numFmtId="166" fontId="9" fillId="0" borderId="26" xfId="0" applyNumberFormat="1" applyFont="1" applyFill="1" applyBorder="1" applyAlignment="1" applyProtection="1">
      <alignment horizontal="right"/>
      <protection locked="0"/>
    </xf>
    <xf numFmtId="166" fontId="9" fillId="6" borderId="12" xfId="0" applyNumberFormat="1" applyFont="1" applyFill="1" applyBorder="1" applyAlignment="1" applyProtection="1">
      <alignment horizontal="right"/>
    </xf>
    <xf numFmtId="0" fontId="9" fillId="0" borderId="0" xfId="0" applyFont="1" applyFill="1"/>
    <xf numFmtId="166" fontId="9" fillId="0" borderId="11" xfId="0" applyNumberFormat="1" applyFont="1" applyFill="1" applyBorder="1" applyAlignment="1" applyProtection="1">
      <alignment horizontal="right"/>
      <protection locked="0"/>
    </xf>
    <xf numFmtId="166" fontId="9" fillId="0" borderId="27" xfId="0" applyNumberFormat="1" applyFont="1" applyFill="1" applyBorder="1" applyAlignment="1" applyProtection="1">
      <alignment horizontal="right"/>
      <protection locked="0"/>
    </xf>
    <xf numFmtId="166" fontId="9" fillId="0" borderId="28" xfId="0" applyNumberFormat="1" applyFont="1" applyFill="1" applyBorder="1" applyAlignment="1" applyProtection="1">
      <alignment horizontal="right"/>
      <protection locked="0"/>
    </xf>
    <xf numFmtId="166" fontId="9" fillId="6" borderId="29" xfId="0" applyNumberFormat="1" applyFont="1" applyFill="1" applyBorder="1" applyAlignment="1" applyProtection="1">
      <alignment horizontal="right"/>
    </xf>
    <xf numFmtId="166" fontId="9" fillId="6" borderId="30" xfId="0" applyNumberFormat="1" applyFont="1" applyFill="1" applyBorder="1" applyAlignment="1" applyProtection="1">
      <alignment horizontal="right"/>
    </xf>
    <xf numFmtId="166" fontId="9" fillId="6" borderId="31" xfId="0" applyNumberFormat="1" applyFont="1" applyFill="1" applyBorder="1" applyAlignment="1" applyProtection="1">
      <alignment horizontal="right"/>
    </xf>
    <xf numFmtId="166" fontId="9" fillId="6" borderId="32" xfId="0" applyNumberFormat="1" applyFont="1" applyFill="1" applyBorder="1" applyAlignment="1" applyProtection="1">
      <alignment horizontal="right"/>
    </xf>
    <xf numFmtId="166" fontId="9" fillId="6" borderId="33" xfId="0" applyNumberFormat="1" applyFont="1" applyFill="1" applyBorder="1" applyAlignment="1" applyProtection="1">
      <alignment horizontal="right"/>
    </xf>
    <xf numFmtId="166" fontId="9" fillId="7" borderId="8" xfId="0" applyNumberFormat="1" applyFont="1" applyFill="1" applyBorder="1" applyAlignment="1" applyProtection="1">
      <alignment horizontal="right"/>
    </xf>
    <xf numFmtId="166" fontId="9" fillId="4" borderId="9" xfId="0" applyNumberFormat="1" applyFont="1" applyFill="1" applyBorder="1" applyAlignment="1" applyProtection="1">
      <alignment horizontal="right"/>
    </xf>
    <xf numFmtId="166" fontId="9" fillId="7" borderId="27" xfId="0" applyNumberFormat="1" applyFont="1" applyFill="1" applyBorder="1" applyAlignment="1" applyProtection="1">
      <alignment horizontal="right"/>
    </xf>
    <xf numFmtId="166" fontId="9" fillId="7" borderId="28" xfId="0" applyNumberFormat="1" applyFont="1" applyFill="1" applyBorder="1" applyAlignment="1" applyProtection="1">
      <alignment horizontal="right"/>
    </xf>
    <xf numFmtId="166" fontId="9" fillId="4" borderId="29" xfId="0" applyNumberFormat="1" applyFont="1" applyFill="1" applyBorder="1" applyAlignment="1" applyProtection="1">
      <alignment horizontal="right"/>
    </xf>
    <xf numFmtId="166" fontId="9" fillId="3" borderId="8" xfId="0" applyNumberFormat="1" applyFont="1" applyFill="1" applyBorder="1" applyAlignment="1" applyProtection="1">
      <alignment horizontal="right"/>
      <protection locked="0"/>
    </xf>
    <xf numFmtId="49" fontId="9" fillId="0" borderId="28" xfId="0" applyNumberFormat="1" applyFont="1" applyFill="1" applyBorder="1" applyProtection="1"/>
    <xf numFmtId="166" fontId="9" fillId="3" borderId="28" xfId="0" applyNumberFormat="1" applyFont="1" applyFill="1" applyBorder="1" applyAlignment="1" applyProtection="1">
      <alignment horizontal="right"/>
      <protection locked="0"/>
    </xf>
    <xf numFmtId="0" fontId="8" fillId="0" borderId="30" xfId="0" applyFont="1" applyBorder="1" applyAlignment="1" applyProtection="1"/>
    <xf numFmtId="166" fontId="9" fillId="4" borderId="30" xfId="0" applyNumberFormat="1" applyFont="1" applyFill="1" applyBorder="1" applyAlignment="1" applyProtection="1">
      <alignment horizontal="right"/>
    </xf>
    <xf numFmtId="166" fontId="9" fillId="4" borderId="31" xfId="0" applyNumberFormat="1" applyFont="1" applyFill="1" applyBorder="1" applyAlignment="1" applyProtection="1">
      <alignment horizontal="right"/>
    </xf>
    <xf numFmtId="166" fontId="9" fillId="4" borderId="32" xfId="0" applyNumberFormat="1" applyFont="1" applyFill="1" applyBorder="1" applyAlignment="1" applyProtection="1">
      <alignment horizontal="right"/>
    </xf>
    <xf numFmtId="166" fontId="9" fillId="4" borderId="33" xfId="0" applyNumberFormat="1" applyFont="1" applyFill="1" applyBorder="1" applyAlignment="1" applyProtection="1">
      <alignment horizontal="right"/>
    </xf>
    <xf numFmtId="0" fontId="8" fillId="0" borderId="8" xfId="0" applyFont="1" applyBorder="1" applyAlignment="1" applyProtection="1">
      <alignment horizontal="center"/>
    </xf>
    <xf numFmtId="166" fontId="9" fillId="5" borderId="8" xfId="0" applyNumberFormat="1" applyFont="1" applyFill="1" applyBorder="1" applyAlignment="1" applyProtection="1">
      <alignment horizontal="right"/>
      <protection locked="0"/>
    </xf>
    <xf numFmtId="166" fontId="9" fillId="5" borderId="9" xfId="0" applyNumberFormat="1" applyFont="1" applyFill="1" applyBorder="1" applyAlignment="1" applyProtection="1">
      <alignment horizontal="right"/>
    </xf>
    <xf numFmtId="166" fontId="9" fillId="3" borderId="27" xfId="0" applyNumberFormat="1" applyFont="1" applyFill="1" applyBorder="1" applyAlignment="1" applyProtection="1">
      <alignment horizontal="right"/>
      <protection locked="0"/>
    </xf>
    <xf numFmtId="166" fontId="9" fillId="6" borderId="34" xfId="0" applyNumberFormat="1" applyFont="1" applyFill="1" applyBorder="1" applyAlignment="1" applyProtection="1">
      <alignment horizontal="right"/>
    </xf>
    <xf numFmtId="166" fontId="9" fillId="6" borderId="34" xfId="0" applyNumberFormat="1" applyFont="1" applyFill="1" applyBorder="1" applyAlignment="1" applyProtection="1">
      <alignment horizontal="right"/>
      <protection locked="0"/>
    </xf>
    <xf numFmtId="166" fontId="9" fillId="6" borderId="30" xfId="0" applyNumberFormat="1" applyFont="1" applyFill="1" applyBorder="1" applyAlignment="1" applyProtection="1">
      <alignment horizontal="right"/>
      <protection locked="0"/>
    </xf>
    <xf numFmtId="166" fontId="9" fillId="6" borderId="31" xfId="0" applyNumberFormat="1" applyFont="1" applyFill="1" applyBorder="1" applyAlignment="1" applyProtection="1">
      <alignment horizontal="right"/>
      <protection locked="0"/>
    </xf>
    <xf numFmtId="166" fontId="9" fillId="0" borderId="0" xfId="0" applyNumberFormat="1" applyFont="1"/>
    <xf numFmtId="166" fontId="9" fillId="0" borderId="26" xfId="0" applyNumberFormat="1" applyFont="1" applyFill="1" applyBorder="1" applyAlignment="1" applyProtection="1">
      <alignment horizontal="right"/>
    </xf>
    <xf numFmtId="166" fontId="9" fillId="4" borderId="36" xfId="0" applyNumberFormat="1" applyFont="1" applyFill="1" applyBorder="1" applyAlignment="1" applyProtection="1">
      <alignment horizontal="right"/>
    </xf>
    <xf numFmtId="166" fontId="9" fillId="6" borderId="9" xfId="0" applyNumberFormat="1" applyFont="1" applyFill="1" applyBorder="1" applyAlignment="1" applyProtection="1">
      <alignment horizontal="right"/>
    </xf>
    <xf numFmtId="0" fontId="9" fillId="0" borderId="26" xfId="0" applyFont="1" applyBorder="1" applyAlignment="1" applyProtection="1">
      <alignment wrapText="1"/>
    </xf>
    <xf numFmtId="166" fontId="9" fillId="0" borderId="11" xfId="0" applyNumberFormat="1" applyFont="1" applyFill="1" applyBorder="1" applyAlignment="1" applyProtection="1">
      <alignment horizontal="right"/>
    </xf>
    <xf numFmtId="166" fontId="9" fillId="4" borderId="37" xfId="0" applyNumberFormat="1" applyFont="1" applyFill="1" applyBorder="1" applyAlignment="1" applyProtection="1">
      <alignment horizontal="right"/>
    </xf>
    <xf numFmtId="166" fontId="9" fillId="0" borderId="28" xfId="0" applyNumberFormat="1" applyFont="1" applyFill="1" applyBorder="1" applyAlignment="1" applyProtection="1">
      <alignment horizontal="right"/>
    </xf>
    <xf numFmtId="166" fontId="9" fillId="6" borderId="16" xfId="0" applyNumberFormat="1" applyFont="1" applyFill="1" applyBorder="1" applyAlignment="1" applyProtection="1">
      <alignment horizontal="right"/>
      <protection locked="0"/>
    </xf>
    <xf numFmtId="166" fontId="9" fillId="6" borderId="17" xfId="0" applyNumberFormat="1" applyFont="1" applyFill="1" applyBorder="1" applyAlignment="1" applyProtection="1">
      <alignment horizontal="right"/>
      <protection locked="0"/>
    </xf>
    <xf numFmtId="166" fontId="9" fillId="6" borderId="6" xfId="0" applyNumberFormat="1" applyFont="1" applyFill="1" applyBorder="1" applyAlignment="1" applyProtection="1">
      <alignment horizontal="right"/>
    </xf>
    <xf numFmtId="0" fontId="8" fillId="0" borderId="30" xfId="0" applyFont="1" applyFill="1" applyBorder="1" applyAlignment="1" applyProtection="1"/>
    <xf numFmtId="166" fontId="9" fillId="4" borderId="39" xfId="0" applyNumberFormat="1" applyFont="1" applyFill="1" applyBorder="1" applyAlignment="1" applyProtection="1">
      <alignment horizontal="right"/>
    </xf>
    <xf numFmtId="0" fontId="9" fillId="0" borderId="11" xfId="0" applyFont="1" applyBorder="1" applyProtection="1"/>
    <xf numFmtId="166" fontId="9" fillId="4" borderId="23" xfId="0" applyNumberFormat="1" applyFont="1" applyFill="1" applyBorder="1" applyAlignment="1" applyProtection="1">
      <alignment horizontal="right"/>
    </xf>
    <xf numFmtId="166" fontId="9" fillId="4" borderId="40" xfId="0" applyNumberFormat="1" applyFont="1" applyFill="1" applyBorder="1" applyAlignment="1" applyProtection="1">
      <alignment horizontal="right"/>
    </xf>
    <xf numFmtId="166" fontId="9" fillId="4" borderId="13" xfId="0" applyNumberFormat="1" applyFont="1" applyFill="1" applyBorder="1" applyAlignment="1" applyProtection="1">
      <alignment horizontal="right"/>
    </xf>
    <xf numFmtId="166" fontId="9" fillId="4" borderId="14" xfId="0" applyNumberFormat="1" applyFont="1" applyFill="1" applyBorder="1" applyAlignment="1" applyProtection="1">
      <alignment horizontal="right"/>
    </xf>
    <xf numFmtId="166" fontId="9" fillId="8" borderId="8" xfId="0" applyNumberFormat="1" applyFont="1" applyFill="1" applyBorder="1" applyAlignment="1" applyProtection="1">
      <alignment horizontal="right"/>
      <protection locked="0"/>
    </xf>
    <xf numFmtId="0" fontId="9" fillId="0" borderId="41" xfId="0" applyFont="1" applyBorder="1" applyProtection="1"/>
    <xf numFmtId="166" fontId="9" fillId="8" borderId="11" xfId="0" applyNumberFormat="1" applyFont="1" applyFill="1" applyBorder="1" applyAlignment="1" applyProtection="1">
      <alignment horizontal="right"/>
      <protection locked="0"/>
    </xf>
    <xf numFmtId="0" fontId="9" fillId="0" borderId="28" xfId="0" applyFont="1" applyBorder="1" applyProtection="1"/>
    <xf numFmtId="0" fontId="8" fillId="3" borderId="42" xfId="0" applyFont="1" applyFill="1" applyBorder="1" applyProtection="1"/>
    <xf numFmtId="0" fontId="9" fillId="0" borderId="43" xfId="0" applyFont="1" applyBorder="1" applyProtection="1"/>
    <xf numFmtId="0" fontId="8" fillId="3" borderId="16" xfId="0" applyFont="1" applyFill="1" applyBorder="1" applyProtection="1"/>
    <xf numFmtId="166" fontId="9" fillId="4" borderId="16" xfId="0" applyNumberFormat="1" applyFont="1" applyFill="1" applyBorder="1" applyAlignment="1" applyProtection="1">
      <alignment horizontal="right"/>
    </xf>
    <xf numFmtId="166" fontId="9" fillId="4" borderId="17" xfId="0" applyNumberFormat="1" applyFont="1" applyFill="1" applyBorder="1" applyAlignment="1" applyProtection="1">
      <alignment horizontal="right"/>
    </xf>
    <xf numFmtId="0" fontId="9" fillId="0" borderId="0" xfId="0" applyFont="1" applyFill="1" applyBorder="1" applyProtection="1"/>
    <xf numFmtId="0" fontId="8" fillId="0" borderId="0" xfId="0" applyFont="1" applyFill="1" applyBorder="1" applyProtection="1"/>
    <xf numFmtId="166" fontId="9" fillId="0" borderId="0" xfId="0" applyNumberFormat="1" applyFont="1" applyFill="1" applyBorder="1" applyAlignment="1" applyProtection="1">
      <alignment horizontal="right"/>
    </xf>
    <xf numFmtId="0" fontId="9" fillId="0" borderId="0" xfId="0" applyFont="1" applyFill="1" applyBorder="1"/>
    <xf numFmtId="0" fontId="10" fillId="0" borderId="0" xfId="0" applyFont="1" applyBorder="1" applyAlignment="1" applyProtection="1">
      <alignment vertical="center"/>
    </xf>
    <xf numFmtId="0" fontId="11" fillId="0" borderId="0" xfId="2"/>
    <xf numFmtId="0" fontId="11" fillId="0" borderId="0" xfId="2" applyBorder="1"/>
    <xf numFmtId="0" fontId="3" fillId="0" borderId="47" xfId="2" applyFont="1" applyBorder="1" applyAlignment="1" applyProtection="1">
      <alignment horizontal="left"/>
    </xf>
    <xf numFmtId="0" fontId="4" fillId="0" borderId="48" xfId="2" applyFont="1" applyBorder="1" applyAlignment="1" applyProtection="1">
      <alignment horizontal="center"/>
    </xf>
    <xf numFmtId="0" fontId="3" fillId="0" borderId="49" xfId="2" applyFont="1" applyBorder="1" applyAlignment="1" applyProtection="1">
      <alignment horizontal="center"/>
    </xf>
    <xf numFmtId="0" fontId="3" fillId="0" borderId="50" xfId="2" applyFont="1" applyBorder="1" applyAlignment="1" applyProtection="1">
      <alignment horizontal="center" wrapText="1"/>
    </xf>
    <xf numFmtId="0" fontId="4" fillId="0" borderId="18" xfId="2" applyFont="1" applyBorder="1" applyAlignment="1" applyProtection="1">
      <alignment horizontal="left"/>
    </xf>
    <xf numFmtId="0" fontId="4" fillId="0" borderId="51" xfId="2" applyFont="1" applyBorder="1" applyAlignment="1" applyProtection="1">
      <alignment horizontal="center"/>
    </xf>
    <xf numFmtId="0" fontId="3" fillId="0" borderId="52" xfId="2" applyFont="1" applyBorder="1" applyAlignment="1" applyProtection="1">
      <alignment horizontal="center" wrapText="1"/>
    </xf>
    <xf numFmtId="0" fontId="3" fillId="0" borderId="0" xfId="2" applyFont="1" applyBorder="1" applyAlignment="1" applyProtection="1">
      <alignment horizontal="center" wrapText="1"/>
    </xf>
    <xf numFmtId="0" fontId="3" fillId="0" borderId="54" xfId="2" applyFont="1" applyBorder="1" applyAlignment="1" applyProtection="1">
      <alignment horizontal="center" wrapText="1"/>
    </xf>
    <xf numFmtId="0" fontId="4" fillId="0" borderId="55" xfId="2" applyFont="1" applyBorder="1" applyAlignment="1" applyProtection="1">
      <alignment horizontal="left"/>
    </xf>
    <xf numFmtId="0" fontId="4" fillId="0" borderId="57" xfId="2" applyFont="1" applyBorder="1" applyAlignment="1" applyProtection="1">
      <alignment horizontal="left"/>
    </xf>
    <xf numFmtId="0" fontId="4" fillId="9" borderId="58" xfId="2" applyFont="1" applyFill="1" applyBorder="1" applyAlignment="1" applyProtection="1">
      <alignment horizontal="left"/>
    </xf>
    <xf numFmtId="0" fontId="4" fillId="9" borderId="59" xfId="2" applyFont="1" applyFill="1" applyBorder="1" applyProtection="1"/>
    <xf numFmtId="44" fontId="4" fillId="10" borderId="60" xfId="3" applyFont="1" applyFill="1" applyBorder="1" applyProtection="1"/>
    <xf numFmtId="0" fontId="12" fillId="0" borderId="18" xfId="2" applyFont="1" applyBorder="1" applyAlignment="1" applyProtection="1">
      <alignment horizontal="left"/>
    </xf>
    <xf numFmtId="0" fontId="3" fillId="0" borderId="0" xfId="2" applyFont="1" applyBorder="1" applyProtection="1"/>
    <xf numFmtId="42" fontId="4" fillId="0" borderId="53" xfId="4" applyNumberFormat="1" applyFont="1" applyBorder="1" applyProtection="1">
      <protection locked="0"/>
    </xf>
    <xf numFmtId="42" fontId="4" fillId="0" borderId="52" xfId="4" applyNumberFormat="1" applyFont="1" applyBorder="1" applyProtection="1">
      <protection locked="0"/>
    </xf>
    <xf numFmtId="42" fontId="4" fillId="0" borderId="56" xfId="4" applyNumberFormat="1" applyFont="1" applyFill="1" applyBorder="1" applyProtection="1"/>
    <xf numFmtId="0" fontId="4" fillId="0" borderId="61" xfId="0" applyFont="1" applyBorder="1" applyProtection="1"/>
    <xf numFmtId="6" fontId="4" fillId="4" borderId="56" xfId="3" applyNumberFormat="1" applyFont="1" applyFill="1" applyBorder="1" applyProtection="1"/>
    <xf numFmtId="0" fontId="4" fillId="0" borderId="62" xfId="2" applyFont="1" applyBorder="1" applyAlignment="1" applyProtection="1">
      <alignment horizontal="left"/>
    </xf>
    <xf numFmtId="0" fontId="4" fillId="0" borderId="13" xfId="0" applyFont="1" applyBorder="1" applyProtection="1"/>
    <xf numFmtId="167" fontId="4" fillId="4" borderId="63" xfId="3" applyNumberFormat="1" applyFont="1" applyFill="1" applyBorder="1" applyProtection="1"/>
    <xf numFmtId="0" fontId="4" fillId="0" borderId="64" xfId="2" applyFont="1" applyBorder="1" applyAlignment="1" applyProtection="1">
      <alignment horizontal="left"/>
    </xf>
    <xf numFmtId="6" fontId="4" fillId="4" borderId="63" xfId="3" applyNumberFormat="1" applyFont="1" applyFill="1" applyBorder="1" applyProtection="1"/>
    <xf numFmtId="0" fontId="4" fillId="0" borderId="65" xfId="2" applyFont="1" applyBorder="1" applyAlignment="1" applyProtection="1">
      <alignment horizontal="left"/>
    </xf>
    <xf numFmtId="0" fontId="4" fillId="0" borderId="66" xfId="2" applyFont="1" applyBorder="1" applyProtection="1"/>
    <xf numFmtId="42" fontId="4" fillId="4" borderId="8" xfId="3" applyNumberFormat="1" applyFont="1" applyFill="1" applyBorder="1" applyAlignment="1" applyProtection="1">
      <alignment horizontal="center" wrapText="1"/>
    </xf>
    <xf numFmtId="42" fontId="4" fillId="4" borderId="67" xfId="3" applyNumberFormat="1" applyFont="1" applyFill="1" applyBorder="1" applyAlignment="1" applyProtection="1">
      <alignment horizontal="center" wrapText="1"/>
    </xf>
    <xf numFmtId="0" fontId="4" fillId="0" borderId="7" xfId="2" applyFont="1" applyBorder="1" applyAlignment="1" applyProtection="1">
      <alignment horizontal="left"/>
    </xf>
    <xf numFmtId="6" fontId="4" fillId="4" borderId="8" xfId="3" applyNumberFormat="1" applyFont="1" applyFill="1" applyBorder="1" applyAlignment="1" applyProtection="1"/>
    <xf numFmtId="6" fontId="4" fillId="4" borderId="67" xfId="3" applyNumberFormat="1" applyFont="1" applyFill="1" applyBorder="1" applyAlignment="1" applyProtection="1"/>
    <xf numFmtId="0" fontId="12" fillId="9" borderId="68" xfId="2" applyFont="1" applyFill="1" applyBorder="1" applyAlignment="1" applyProtection="1">
      <alignment horizontal="left"/>
    </xf>
    <xf numFmtId="0" fontId="4" fillId="9" borderId="1" xfId="2" applyFont="1" applyFill="1" applyBorder="1" applyProtection="1"/>
    <xf numFmtId="42" fontId="4" fillId="9" borderId="66" xfId="3" applyNumberFormat="1" applyFont="1" applyFill="1" applyBorder="1" applyProtection="1"/>
    <xf numFmtId="42" fontId="4" fillId="9" borderId="69" xfId="3" applyNumberFormat="1" applyFont="1" applyFill="1" applyBorder="1" applyProtection="1"/>
    <xf numFmtId="0" fontId="4" fillId="10" borderId="60" xfId="2" applyFont="1" applyFill="1" applyBorder="1" applyProtection="1"/>
    <xf numFmtId="0" fontId="4" fillId="0" borderId="0" xfId="2" applyFont="1" applyBorder="1" applyProtection="1"/>
    <xf numFmtId="42" fontId="11" fillId="0" borderId="0" xfId="2" applyNumberFormat="1"/>
    <xf numFmtId="6" fontId="4" fillId="4" borderId="56" xfId="3" applyNumberFormat="1" applyFont="1" applyFill="1" applyBorder="1" applyAlignment="1" applyProtection="1"/>
    <xf numFmtId="0" fontId="4" fillId="0" borderId="71" xfId="2" applyFont="1" applyBorder="1" applyAlignment="1" applyProtection="1">
      <alignment horizontal="left"/>
    </xf>
    <xf numFmtId="0" fontId="4" fillId="0" borderId="59" xfId="2" applyFont="1" applyBorder="1" applyProtection="1"/>
    <xf numFmtId="0" fontId="4" fillId="0" borderId="72" xfId="2" applyFont="1" applyBorder="1" applyAlignment="1" applyProtection="1">
      <alignment horizontal="left"/>
    </xf>
    <xf numFmtId="0" fontId="4" fillId="0" borderId="73" xfId="2" applyFont="1" applyBorder="1" applyProtection="1"/>
    <xf numFmtId="0" fontId="4" fillId="0" borderId="74" xfId="2" applyFont="1" applyBorder="1" applyProtection="1"/>
    <xf numFmtId="167" fontId="4" fillId="4" borderId="75" xfId="3" applyNumberFormat="1" applyFont="1" applyFill="1" applyBorder="1" applyProtection="1"/>
    <xf numFmtId="167" fontId="4" fillId="4" borderId="76" xfId="3" applyNumberFormat="1" applyFont="1" applyFill="1" applyBorder="1" applyProtection="1"/>
    <xf numFmtId="6" fontId="4" fillId="4" borderId="75" xfId="3" applyNumberFormat="1" applyFont="1" applyFill="1" applyBorder="1" applyProtection="1"/>
    <xf numFmtId="6" fontId="4" fillId="4" borderId="76" xfId="3" applyNumberFormat="1" applyFont="1" applyFill="1" applyBorder="1" applyProtection="1"/>
    <xf numFmtId="0" fontId="4" fillId="9" borderId="77" xfId="2" applyFont="1" applyFill="1" applyBorder="1" applyAlignment="1" applyProtection="1">
      <alignment horizontal="left"/>
    </xf>
    <xf numFmtId="0" fontId="4" fillId="9" borderId="61" xfId="2" applyFont="1" applyFill="1" applyBorder="1" applyProtection="1"/>
    <xf numFmtId="167" fontId="4" fillId="9" borderId="11" xfId="3" applyNumberFormat="1" applyFont="1" applyFill="1" applyBorder="1" applyProtection="1"/>
    <xf numFmtId="167" fontId="4" fillId="10" borderId="54" xfId="3" applyNumberFormat="1" applyFont="1" applyFill="1" applyBorder="1" applyProtection="1"/>
    <xf numFmtId="6" fontId="4" fillId="4" borderId="79" xfId="3" applyNumberFormat="1" applyFont="1" applyFill="1" applyBorder="1" applyProtection="1"/>
    <xf numFmtId="0" fontId="4" fillId="0" borderId="80" xfId="2" applyFont="1" applyBorder="1" applyAlignment="1" applyProtection="1">
      <alignment horizontal="left"/>
    </xf>
    <xf numFmtId="0" fontId="4" fillId="0" borderId="81" xfId="2" applyFont="1" applyBorder="1" applyProtection="1"/>
    <xf numFmtId="167" fontId="4" fillId="4" borderId="81" xfId="3" applyNumberFormat="1" applyFont="1" applyFill="1" applyBorder="1" applyAlignment="1" applyProtection="1">
      <alignment horizontal="center" wrapText="1"/>
    </xf>
    <xf numFmtId="167" fontId="4" fillId="4" borderId="82" xfId="3" applyNumberFormat="1" applyFont="1" applyFill="1" applyBorder="1" applyAlignment="1" applyProtection="1">
      <alignment horizontal="center" wrapText="1"/>
    </xf>
    <xf numFmtId="6" fontId="4" fillId="4" borderId="81" xfId="3" applyNumberFormat="1" applyFont="1" applyFill="1" applyBorder="1" applyAlignment="1" applyProtection="1"/>
    <xf numFmtId="6" fontId="4" fillId="4" borderId="82" xfId="3" applyNumberFormat="1" applyFont="1" applyFill="1" applyBorder="1" applyAlignment="1" applyProtection="1"/>
    <xf numFmtId="0" fontId="11" fillId="0" borderId="0" xfId="2" applyAlignment="1" applyProtection="1">
      <alignment horizontal="left"/>
    </xf>
    <xf numFmtId="0" fontId="11" fillId="0" borderId="0" xfId="2" applyProtection="1"/>
    <xf numFmtId="0" fontId="3" fillId="0" borderId="10" xfId="0" applyFont="1" applyBorder="1" applyAlignment="1" applyProtection="1">
      <alignment horizontal="center"/>
    </xf>
    <xf numFmtId="0" fontId="3" fillId="0" borderId="11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13" fillId="0" borderId="10" xfId="0" applyFont="1" applyBorder="1" applyAlignment="1" applyProtection="1">
      <alignment horizontal="center"/>
    </xf>
    <xf numFmtId="0" fontId="7" fillId="5" borderId="11" xfId="0" applyFont="1" applyFill="1" applyBorder="1" applyProtection="1"/>
    <xf numFmtId="0" fontId="7" fillId="5" borderId="12" xfId="0" applyFont="1" applyFill="1" applyBorder="1" applyProtection="1"/>
    <xf numFmtId="0" fontId="7" fillId="0" borderId="10" xfId="0" applyFont="1" applyBorder="1" applyProtection="1"/>
    <xf numFmtId="166" fontId="7" fillId="4" borderId="11" xfId="0" applyNumberFormat="1" applyFont="1" applyFill="1" applyBorder="1" applyAlignment="1" applyProtection="1">
      <alignment horizontal="center"/>
    </xf>
    <xf numFmtId="166" fontId="7" fillId="4" borderId="12" xfId="0" applyNumberFormat="1" applyFont="1" applyFill="1" applyBorder="1" applyAlignment="1" applyProtection="1">
      <alignment horizontal="center"/>
    </xf>
    <xf numFmtId="166" fontId="7" fillId="5" borderId="11" xfId="0" applyNumberFormat="1" applyFont="1" applyFill="1" applyBorder="1" applyAlignment="1" applyProtection="1">
      <alignment horizontal="center"/>
    </xf>
    <xf numFmtId="166" fontId="7" fillId="5" borderId="12" xfId="0" applyNumberFormat="1" applyFont="1" applyFill="1" applyBorder="1" applyAlignment="1" applyProtection="1">
      <alignment horizontal="center"/>
    </xf>
    <xf numFmtId="0" fontId="13" fillId="0" borderId="10" xfId="0" applyFont="1" applyBorder="1" applyProtection="1"/>
    <xf numFmtId="0" fontId="7" fillId="5" borderId="10" xfId="0" applyFont="1" applyFill="1" applyBorder="1" applyProtection="1"/>
    <xf numFmtId="0" fontId="7" fillId="0" borderId="43" xfId="0" applyFont="1" applyBorder="1" applyProtection="1"/>
    <xf numFmtId="166" fontId="7" fillId="4" borderId="28" xfId="0" applyNumberFormat="1" applyFont="1" applyFill="1" applyBorder="1" applyAlignment="1" applyProtection="1">
      <alignment horizontal="center"/>
    </xf>
    <xf numFmtId="166" fontId="7" fillId="4" borderId="29" xfId="0" applyNumberFormat="1" applyFont="1" applyFill="1" applyBorder="1" applyAlignment="1" applyProtection="1">
      <alignment horizontal="center"/>
    </xf>
    <xf numFmtId="0" fontId="0" fillId="0" borderId="0" xfId="0" applyProtection="1"/>
    <xf numFmtId="0" fontId="9" fillId="0" borderId="83" xfId="0" applyFont="1" applyFill="1" applyBorder="1"/>
    <xf numFmtId="0" fontId="9" fillId="0" borderId="84" xfId="0" applyFont="1" applyFill="1" applyBorder="1"/>
    <xf numFmtId="49" fontId="8" fillId="0" borderId="32" xfId="0" applyNumberFormat="1" applyFont="1" applyFill="1" applyBorder="1" applyProtection="1"/>
    <xf numFmtId="49" fontId="9" fillId="0" borderId="8" xfId="0" applyNumberFormat="1" applyFont="1" applyFill="1" applyBorder="1" applyProtection="1"/>
    <xf numFmtId="0" fontId="8" fillId="0" borderId="32" xfId="0" applyFont="1" applyFill="1" applyBorder="1"/>
    <xf numFmtId="0" fontId="8" fillId="0" borderId="85" xfId="0" applyFont="1" applyFill="1" applyBorder="1"/>
    <xf numFmtId="0" fontId="8" fillId="0" borderId="16" xfId="0" applyFont="1" applyFill="1" applyBorder="1" applyAlignment="1" applyProtection="1">
      <alignment horizontal="left"/>
    </xf>
    <xf numFmtId="0" fontId="9" fillId="0" borderId="28" xfId="0" applyFont="1" applyBorder="1" applyAlignment="1" applyProtection="1">
      <alignment wrapText="1"/>
    </xf>
    <xf numFmtId="0" fontId="9" fillId="0" borderId="86" xfId="0" applyFont="1" applyBorder="1" applyAlignment="1" applyProtection="1"/>
    <xf numFmtId="0" fontId="9" fillId="0" borderId="8" xfId="0" applyFont="1" applyBorder="1" applyProtection="1"/>
    <xf numFmtId="0" fontId="8" fillId="0" borderId="87" xfId="0" applyFont="1" applyFill="1" applyBorder="1"/>
    <xf numFmtId="0" fontId="8" fillId="0" borderId="30" xfId="0" applyFont="1" applyBorder="1" applyAlignment="1" applyProtection="1">
      <alignment horizontal="left"/>
    </xf>
    <xf numFmtId="0" fontId="8" fillId="3" borderId="30" xfId="0" applyFont="1" applyFill="1" applyBorder="1" applyProtection="1"/>
    <xf numFmtId="0" fontId="8" fillId="0" borderId="42" xfId="0" applyFont="1" applyBorder="1" applyProtection="1"/>
    <xf numFmtId="0" fontId="8" fillId="0" borderId="42" xfId="0" applyFont="1" applyFill="1" applyBorder="1"/>
    <xf numFmtId="49" fontId="8" fillId="0" borderId="30" xfId="0" applyNumberFormat="1" applyFont="1" applyFill="1" applyBorder="1" applyProtection="1"/>
    <xf numFmtId="0" fontId="13" fillId="0" borderId="43" xfId="0" applyFont="1" applyFill="1" applyBorder="1" applyProtection="1"/>
    <xf numFmtId="0" fontId="14" fillId="0" borderId="0" xfId="0" applyFont="1"/>
    <xf numFmtId="164" fontId="14" fillId="0" borderId="0" xfId="0" applyNumberFormat="1" applyFont="1" applyBorder="1"/>
    <xf numFmtId="0" fontId="0" fillId="0" borderId="0" xfId="0" applyAlignment="1">
      <alignment horizontal="right"/>
    </xf>
    <xf numFmtId="0" fontId="0" fillId="0" borderId="0" xfId="0" applyAlignment="1">
      <alignment vertical="center"/>
    </xf>
    <xf numFmtId="0" fontId="4" fillId="0" borderId="77" xfId="0" applyFont="1" applyBorder="1"/>
    <xf numFmtId="165" fontId="7" fillId="0" borderId="10" xfId="1" applyNumberFormat="1" applyFont="1" applyBorder="1" applyProtection="1">
      <protection locked="0"/>
    </xf>
    <xf numFmtId="0" fontId="6" fillId="2" borderId="43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wrapText="1"/>
    </xf>
    <xf numFmtId="0" fontId="4" fillId="0" borderId="47" xfId="0" applyFont="1" applyBorder="1"/>
    <xf numFmtId="165" fontId="7" fillId="0" borderId="90" xfId="1" applyNumberFormat="1" applyFont="1" applyBorder="1" applyProtection="1">
      <protection locked="0"/>
    </xf>
    <xf numFmtId="0" fontId="3" fillId="2" borderId="18" xfId="0" quotePrefix="1" applyFont="1" applyFill="1" applyBorder="1" applyAlignment="1" applyProtection="1">
      <alignment horizontal="center"/>
    </xf>
    <xf numFmtId="0" fontId="3" fillId="0" borderId="0" xfId="0" applyFont="1" applyAlignment="1">
      <alignment horizontal="right"/>
    </xf>
    <xf numFmtId="0" fontId="6" fillId="2" borderId="90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right"/>
    </xf>
    <xf numFmtId="0" fontId="6" fillId="2" borderId="93" xfId="0" applyFont="1" applyFill="1" applyBorder="1" applyAlignment="1">
      <alignment horizontal="center" vertical="center" wrapText="1"/>
    </xf>
    <xf numFmtId="0" fontId="6" fillId="2" borderId="94" xfId="0" applyFont="1" applyFill="1" applyBorder="1" applyAlignment="1">
      <alignment horizontal="center" vertical="center" wrapText="1"/>
    </xf>
    <xf numFmtId="0" fontId="3" fillId="2" borderId="95" xfId="0" applyFont="1" applyFill="1" applyBorder="1" applyAlignment="1">
      <alignment horizontal="center" wrapText="1"/>
    </xf>
    <xf numFmtId="165" fontId="7" fillId="0" borderId="93" xfId="1" applyNumberFormat="1" applyFont="1" applyBorder="1" applyProtection="1">
      <protection locked="0"/>
    </xf>
    <xf numFmtId="165" fontId="7" fillId="0" borderId="96" xfId="1" applyNumberFormat="1" applyFont="1" applyBorder="1" applyProtection="1">
      <protection locked="0"/>
    </xf>
    <xf numFmtId="0" fontId="8" fillId="0" borderId="92" xfId="0" applyFont="1" applyBorder="1" applyAlignment="1">
      <alignment horizontal="left"/>
    </xf>
    <xf numFmtId="0" fontId="9" fillId="0" borderId="93" xfId="0" applyFont="1" applyBorder="1"/>
    <xf numFmtId="0" fontId="9" fillId="0" borderId="96" xfId="0" applyFont="1" applyBorder="1" applyAlignment="1" applyProtection="1">
      <alignment horizontal="left"/>
      <protection locked="0"/>
    </xf>
    <xf numFmtId="0" fontId="9" fillId="0" borderId="94" xfId="0" applyFont="1" applyBorder="1" applyAlignment="1" applyProtection="1">
      <alignment horizontal="left"/>
      <protection locked="0"/>
    </xf>
    <xf numFmtId="0" fontId="9" fillId="0" borderId="92" xfId="0" applyFont="1" applyBorder="1" applyAlignment="1" applyProtection="1">
      <alignment horizontal="left"/>
      <protection locked="0"/>
    </xf>
    <xf numFmtId="164" fontId="14" fillId="0" borderId="92" xfId="0" applyNumberFormat="1" applyFont="1" applyBorder="1"/>
    <xf numFmtId="0" fontId="3" fillId="0" borderId="2" xfId="0" applyFont="1" applyBorder="1" applyAlignment="1">
      <alignment horizontal="right" vertical="center"/>
    </xf>
    <xf numFmtId="0" fontId="4" fillId="0" borderId="97" xfId="0" applyFont="1" applyBorder="1"/>
    <xf numFmtId="165" fontId="7" fillId="0" borderId="98" xfId="1" applyNumberFormat="1" applyFont="1" applyBorder="1" applyProtection="1">
      <protection locked="0"/>
    </xf>
    <xf numFmtId="165" fontId="7" fillId="0" borderId="99" xfId="1" applyNumberFormat="1" applyFont="1" applyBorder="1" applyProtection="1">
      <protection locked="0"/>
    </xf>
    <xf numFmtId="165" fontId="7" fillId="0" borderId="80" xfId="1" applyNumberFormat="1" applyFont="1" applyBorder="1" applyAlignment="1">
      <alignment horizontal="right"/>
    </xf>
    <xf numFmtId="165" fontId="7" fillId="0" borderId="100" xfId="1" applyNumberFormat="1" applyFont="1" applyBorder="1" applyAlignment="1">
      <alignment horizontal="right"/>
    </xf>
    <xf numFmtId="0" fontId="4" fillId="0" borderId="91" xfId="0" applyFont="1" applyBorder="1"/>
    <xf numFmtId="165" fontId="7" fillId="0" borderId="43" xfId="1" applyNumberFormat="1" applyFont="1" applyBorder="1" applyProtection="1">
      <protection locked="0"/>
    </xf>
    <xf numFmtId="165" fontId="7" fillId="0" borderId="94" xfId="1" applyNumberFormat="1" applyFont="1" applyBorder="1" applyProtection="1">
      <protection locked="0"/>
    </xf>
    <xf numFmtId="0" fontId="11" fillId="0" borderId="0" xfId="2" applyAlignment="1">
      <alignment horizontal="left"/>
    </xf>
    <xf numFmtId="167" fontId="4" fillId="4" borderId="70" xfId="3" applyNumberFormat="1" applyFont="1" applyFill="1" applyBorder="1" applyAlignment="1" applyProtection="1"/>
    <xf numFmtId="6" fontId="4" fillId="4" borderId="101" xfId="3" applyNumberFormat="1" applyFont="1" applyFill="1" applyBorder="1" applyProtection="1"/>
    <xf numFmtId="0" fontId="4" fillId="0" borderId="102" xfId="2" applyFont="1" applyBorder="1" applyProtection="1"/>
    <xf numFmtId="0" fontId="4" fillId="0" borderId="103" xfId="2" applyFont="1" applyBorder="1" applyProtection="1"/>
    <xf numFmtId="167" fontId="4" fillId="4" borderId="104" xfId="3" applyNumberFormat="1" applyFont="1" applyFill="1" applyBorder="1" applyProtection="1"/>
    <xf numFmtId="44" fontId="4" fillId="9" borderId="66" xfId="3" applyFont="1" applyFill="1" applyBorder="1" applyProtection="1"/>
    <xf numFmtId="44" fontId="4" fillId="9" borderId="69" xfId="3" applyFont="1" applyFill="1" applyBorder="1" applyProtection="1"/>
    <xf numFmtId="38" fontId="4" fillId="4" borderId="11" xfId="3" applyNumberFormat="1" applyFont="1" applyFill="1" applyBorder="1" applyProtection="1"/>
    <xf numFmtId="1" fontId="4" fillId="4" borderId="104" xfId="3" applyNumberFormat="1" applyFont="1" applyFill="1" applyBorder="1" applyProtection="1"/>
    <xf numFmtId="0" fontId="4" fillId="0" borderId="105" xfId="0" applyFont="1" applyBorder="1" applyProtection="1"/>
    <xf numFmtId="6" fontId="4" fillId="4" borderId="11" xfId="3" applyNumberFormat="1" applyFont="1" applyFill="1" applyBorder="1" applyProtection="1"/>
    <xf numFmtId="0" fontId="4" fillId="0" borderId="106" xfId="2" applyFont="1" applyBorder="1" applyProtection="1"/>
    <xf numFmtId="167" fontId="4" fillId="4" borderId="11" xfId="3" applyNumberFormat="1" applyFont="1" applyFill="1" applyBorder="1" applyAlignment="1" applyProtection="1"/>
    <xf numFmtId="167" fontId="4" fillId="4" borderId="8" xfId="3" applyNumberFormat="1" applyFont="1" applyFill="1" applyBorder="1" applyAlignment="1" applyProtection="1">
      <alignment horizontal="center" wrapText="1"/>
    </xf>
    <xf numFmtId="167" fontId="4" fillId="4" borderId="104" xfId="3" applyNumberFormat="1" applyFont="1" applyFill="1" applyBorder="1" applyAlignment="1" applyProtection="1">
      <alignment horizontal="center" wrapText="1"/>
    </xf>
    <xf numFmtId="0" fontId="4" fillId="0" borderId="11" xfId="2" applyFont="1" applyBorder="1" applyProtection="1"/>
    <xf numFmtId="42" fontId="4" fillId="0" borderId="11" xfId="3" applyNumberFormat="1" applyFont="1" applyBorder="1" applyProtection="1">
      <protection locked="0"/>
    </xf>
    <xf numFmtId="0" fontId="4" fillId="3" borderId="11" xfId="2" applyFont="1" applyFill="1" applyBorder="1" applyProtection="1"/>
    <xf numFmtId="167" fontId="4" fillId="3" borderId="11" xfId="3" applyNumberFormat="1" applyFont="1" applyFill="1" applyBorder="1" applyProtection="1">
      <protection locked="0"/>
    </xf>
    <xf numFmtId="0" fontId="12" fillId="0" borderId="10" xfId="2" applyFont="1" applyBorder="1" applyAlignment="1" applyProtection="1">
      <alignment horizontal="left"/>
    </xf>
    <xf numFmtId="0" fontId="4" fillId="0" borderId="12" xfId="2" applyFont="1" applyFill="1" applyBorder="1" applyProtection="1"/>
    <xf numFmtId="0" fontId="12" fillId="3" borderId="10" xfId="2" applyFont="1" applyFill="1" applyBorder="1" applyAlignment="1" applyProtection="1">
      <alignment horizontal="left"/>
    </xf>
    <xf numFmtId="167" fontId="4" fillId="0" borderId="12" xfId="3" applyNumberFormat="1" applyFont="1" applyFill="1" applyBorder="1" applyProtection="1"/>
    <xf numFmtId="0" fontId="12" fillId="0" borderId="77" xfId="2" applyFont="1" applyBorder="1" applyAlignment="1" applyProtection="1">
      <alignment horizontal="left"/>
    </xf>
    <xf numFmtId="167" fontId="4" fillId="4" borderId="11" xfId="5" applyNumberFormat="1" applyFont="1" applyFill="1" applyBorder="1" applyProtection="1"/>
    <xf numFmtId="0" fontId="9" fillId="0" borderId="107" xfId="0" applyFont="1" applyFill="1" applyBorder="1"/>
    <xf numFmtId="0" fontId="9" fillId="5" borderId="26" xfId="0" applyFont="1" applyFill="1" applyBorder="1" applyAlignment="1" applyProtection="1">
      <alignment horizontal="right"/>
    </xf>
    <xf numFmtId="166" fontId="9" fillId="6" borderId="11" xfId="0" applyNumberFormat="1" applyFont="1" applyFill="1" applyBorder="1" applyAlignment="1" applyProtection="1">
      <alignment horizontal="right"/>
    </xf>
    <xf numFmtId="166" fontId="9" fillId="6" borderId="8" xfId="0" applyNumberFormat="1" applyFont="1" applyFill="1" applyBorder="1" applyAlignment="1" applyProtection="1">
      <alignment horizontal="right"/>
    </xf>
    <xf numFmtId="166" fontId="9" fillId="6" borderId="27" xfId="0" applyNumberFormat="1" applyFont="1" applyFill="1" applyBorder="1" applyAlignment="1" applyProtection="1">
      <alignment horizontal="right"/>
    </xf>
    <xf numFmtId="166" fontId="9" fillId="6" borderId="28" xfId="0" applyNumberFormat="1" applyFont="1" applyFill="1" applyBorder="1" applyAlignment="1" applyProtection="1">
      <alignment horizontal="right"/>
    </xf>
    <xf numFmtId="166" fontId="9" fillId="6" borderId="35" xfId="0" applyNumberFormat="1" applyFont="1" applyFill="1" applyBorder="1" applyAlignment="1" applyProtection="1">
      <alignment horizontal="right"/>
    </xf>
    <xf numFmtId="166" fontId="9" fillId="6" borderId="13" xfId="0" applyNumberFormat="1" applyFont="1" applyFill="1" applyBorder="1" applyAlignment="1" applyProtection="1">
      <alignment horizontal="right"/>
    </xf>
    <xf numFmtId="166" fontId="9" fillId="6" borderId="5" xfId="0" applyNumberFormat="1" applyFont="1" applyFill="1" applyBorder="1" applyAlignment="1" applyProtection="1">
      <alignment horizontal="right"/>
    </xf>
    <xf numFmtId="166" fontId="9" fillId="6" borderId="38" xfId="0" applyNumberFormat="1" applyFont="1" applyFill="1" applyBorder="1" applyAlignment="1" applyProtection="1">
      <alignment horizontal="right"/>
    </xf>
    <xf numFmtId="166" fontId="9" fillId="6" borderId="108" xfId="0" applyNumberFormat="1" applyFont="1" applyFill="1" applyBorder="1" applyAlignment="1" applyProtection="1">
      <alignment horizontal="right"/>
    </xf>
    <xf numFmtId="3" fontId="9" fillId="4" borderId="109" xfId="0" applyNumberFormat="1" applyFont="1" applyFill="1" applyBorder="1" applyAlignment="1" applyProtection="1">
      <alignment horizontal="right"/>
    </xf>
    <xf numFmtId="3" fontId="9" fillId="4" borderId="11" xfId="0" applyNumberFormat="1" applyFont="1" applyFill="1" applyBorder="1" applyAlignment="1" applyProtection="1">
      <alignment horizontal="right"/>
    </xf>
    <xf numFmtId="166" fontId="7" fillId="0" borderId="11" xfId="0" applyNumberFormat="1" applyFont="1" applyFill="1" applyBorder="1" applyAlignment="1" applyProtection="1">
      <alignment horizontal="center"/>
      <protection locked="0"/>
    </xf>
    <xf numFmtId="166" fontId="7" fillId="0" borderId="12" xfId="0" applyNumberFormat="1" applyFont="1" applyFill="1" applyBorder="1" applyAlignment="1" applyProtection="1">
      <alignment horizontal="center"/>
      <protection locked="0"/>
    </xf>
    <xf numFmtId="0" fontId="7" fillId="0" borderId="11" xfId="0" applyFont="1" applyFill="1" applyBorder="1" applyProtection="1">
      <protection locked="0"/>
    </xf>
    <xf numFmtId="0" fontId="7" fillId="0" borderId="10" xfId="0" applyFont="1" applyFill="1" applyBorder="1" applyProtection="1">
      <protection locked="0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3" fillId="0" borderId="47" xfId="0" applyFont="1" applyBorder="1" applyAlignment="1">
      <alignment horizontal="right" vertical="center"/>
    </xf>
    <xf numFmtId="0" fontId="3" fillId="0" borderId="77" xfId="0" applyFont="1" applyBorder="1" applyAlignment="1">
      <alignment horizontal="right" vertical="center"/>
    </xf>
    <xf numFmtId="0" fontId="3" fillId="0" borderId="91" xfId="0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6" fillId="2" borderId="47" xfId="0" quotePrefix="1" applyFont="1" applyFill="1" applyBorder="1" applyAlignment="1" applyProtection="1">
      <alignment horizontal="center" vertical="center"/>
    </xf>
    <xf numFmtId="0" fontId="6" fillId="2" borderId="91" xfId="0" quotePrefix="1" applyFont="1" applyFill="1" applyBorder="1" applyAlignment="1" applyProtection="1">
      <alignment horizontal="center" vertical="center"/>
    </xf>
    <xf numFmtId="0" fontId="8" fillId="0" borderId="18" xfId="0" applyFont="1" applyBorder="1" applyAlignment="1" applyProtection="1">
      <alignment horizontal="center"/>
    </xf>
    <xf numFmtId="0" fontId="8" fillId="0" borderId="0" xfId="0" applyFont="1" applyBorder="1" applyAlignment="1" applyProtection="1">
      <alignment horizontal="center"/>
    </xf>
    <xf numFmtId="0" fontId="8" fillId="0" borderId="19" xfId="0" applyFont="1" applyBorder="1" applyAlignment="1" applyProtection="1">
      <alignment horizontal="center"/>
    </xf>
    <xf numFmtId="0" fontId="8" fillId="0" borderId="18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19" xfId="0" applyFont="1" applyBorder="1" applyAlignment="1" applyProtection="1">
      <alignment horizontal="center" vertical="center"/>
    </xf>
    <xf numFmtId="0" fontId="3" fillId="0" borderId="15" xfId="0" applyFont="1" applyFill="1" applyBorder="1" applyAlignment="1" applyProtection="1">
      <alignment horizontal="center"/>
    </xf>
    <xf numFmtId="0" fontId="3" fillId="0" borderId="20" xfId="0" applyFont="1" applyFill="1" applyBorder="1" applyAlignment="1" applyProtection="1">
      <alignment horizontal="center"/>
    </xf>
    <xf numFmtId="0" fontId="3" fillId="0" borderId="21" xfId="0" applyFont="1" applyFill="1" applyBorder="1" applyAlignment="1" applyProtection="1">
      <alignment horizontal="center"/>
    </xf>
    <xf numFmtId="0" fontId="3" fillId="0" borderId="15" xfId="0" applyFont="1" applyFill="1" applyBorder="1" applyAlignment="1" applyProtection="1">
      <alignment horizontal="center" vertical="center"/>
    </xf>
    <xf numFmtId="0" fontId="3" fillId="0" borderId="20" xfId="0" applyFont="1" applyFill="1" applyBorder="1" applyAlignment="1" applyProtection="1">
      <alignment horizontal="center" vertical="center"/>
    </xf>
    <xf numFmtId="0" fontId="3" fillId="0" borderId="21" xfId="0" applyFont="1" applyFill="1" applyBorder="1" applyAlignment="1" applyProtection="1">
      <alignment horizontal="center" vertical="center"/>
    </xf>
    <xf numFmtId="0" fontId="8" fillId="0" borderId="22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/>
    </xf>
    <xf numFmtId="0" fontId="8" fillId="0" borderId="23" xfId="0" applyFont="1" applyBorder="1" applyAlignment="1" applyProtection="1">
      <alignment horizontal="center" vertical="center"/>
    </xf>
    <xf numFmtId="0" fontId="8" fillId="0" borderId="2" xfId="0" applyFont="1" applyBorder="1" applyAlignment="1" applyProtection="1">
      <alignment horizontal="center"/>
    </xf>
    <xf numFmtId="0" fontId="8" fillId="0" borderId="3" xfId="0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/>
    </xf>
    <xf numFmtId="0" fontId="8" fillId="0" borderId="2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5" fillId="0" borderId="18" xfId="0" applyFont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5" fillId="0" borderId="19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44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46" xfId="0" applyFont="1" applyBorder="1" applyAlignment="1" applyProtection="1">
      <alignment horizontal="center" vertical="center"/>
    </xf>
    <xf numFmtId="0" fontId="5" fillId="0" borderId="44" xfId="0" applyFont="1" applyBorder="1" applyAlignment="1" applyProtection="1">
      <alignment horizontal="center"/>
      <protection locked="0"/>
    </xf>
    <xf numFmtId="0" fontId="5" fillId="0" borderId="45" xfId="0" applyFont="1" applyBorder="1" applyAlignment="1" applyProtection="1">
      <alignment horizontal="center"/>
      <protection locked="0"/>
    </xf>
    <xf numFmtId="0" fontId="5" fillId="0" borderId="46" xfId="0" applyFont="1" applyBorder="1" applyAlignment="1" applyProtection="1">
      <alignment horizontal="center"/>
      <protection locked="0"/>
    </xf>
    <xf numFmtId="0" fontId="2" fillId="0" borderId="18" xfId="2" applyFont="1" applyBorder="1" applyAlignment="1" applyProtection="1">
      <alignment horizontal="center"/>
    </xf>
    <xf numFmtId="0" fontId="2" fillId="0" borderId="0" xfId="2" applyFont="1" applyBorder="1" applyAlignment="1" applyProtection="1">
      <alignment horizontal="center"/>
    </xf>
    <xf numFmtId="0" fontId="2" fillId="0" borderId="19" xfId="2" applyFont="1" applyBorder="1" applyAlignment="1" applyProtection="1">
      <alignment horizontal="center"/>
    </xf>
    <xf numFmtId="0" fontId="6" fillId="3" borderId="47" xfId="0" applyFont="1" applyFill="1" applyBorder="1" applyAlignment="1" applyProtection="1">
      <alignment horizontal="center"/>
    </xf>
    <xf numFmtId="0" fontId="6" fillId="3" borderId="88" xfId="0" applyFont="1" applyFill="1" applyBorder="1" applyAlignment="1" applyProtection="1">
      <alignment horizontal="center"/>
    </xf>
    <xf numFmtId="0" fontId="6" fillId="3" borderId="89" xfId="0" applyFont="1" applyFill="1" applyBorder="1" applyAlignment="1" applyProtection="1">
      <alignment horizontal="center"/>
    </xf>
    <xf numFmtId="0" fontId="6" fillId="0" borderId="44" xfId="0" applyFont="1" applyBorder="1" applyAlignment="1" applyProtection="1">
      <alignment horizontal="center" vertical="center"/>
    </xf>
    <xf numFmtId="0" fontId="6" fillId="0" borderId="45" xfId="0" applyFont="1" applyBorder="1" applyAlignment="1" applyProtection="1">
      <alignment horizontal="center" vertical="center"/>
    </xf>
    <xf numFmtId="0" fontId="6" fillId="0" borderId="46" xfId="0" applyFont="1" applyBorder="1" applyAlignment="1" applyProtection="1">
      <alignment horizontal="center" vertical="center"/>
    </xf>
    <xf numFmtId="0" fontId="6" fillId="0" borderId="18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6" fillId="0" borderId="19" xfId="0" applyFont="1" applyBorder="1" applyAlignment="1" applyProtection="1">
      <alignment horizontal="center" vertical="center"/>
    </xf>
    <xf numFmtId="0" fontId="6" fillId="0" borderId="18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19" xfId="0" applyFont="1" applyFill="1" applyBorder="1" applyAlignment="1" applyProtection="1">
      <alignment horizontal="center" vertical="center"/>
    </xf>
    <xf numFmtId="0" fontId="6" fillId="0" borderId="68" xfId="0" applyFont="1" applyBorder="1" applyAlignment="1" applyProtection="1">
      <alignment horizontal="center"/>
    </xf>
    <xf numFmtId="0" fontId="6" fillId="0" borderId="1" xfId="0" applyFont="1" applyBorder="1" applyAlignment="1" applyProtection="1">
      <alignment horizontal="center"/>
    </xf>
    <xf numFmtId="0" fontId="6" fillId="0" borderId="23" xfId="0" applyFont="1" applyBorder="1" applyAlignment="1" applyProtection="1">
      <alignment horizontal="center"/>
    </xf>
  </cellXfs>
  <cellStyles count="6">
    <cellStyle name="Comma" xfId="1" builtinId="3"/>
    <cellStyle name="Currency" xfId="5" builtinId="4"/>
    <cellStyle name="Currency [0]_Table 28" xfId="4"/>
    <cellStyle name="Currency_MA Advantage Plus Projections" xfId="3"/>
    <cellStyle name="Normal" xfId="0" builtinId="0"/>
    <cellStyle name="Normal_Table 28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C19"/>
  <sheetViews>
    <sheetView tabSelected="1" view="pageBreakPreview" zoomScale="60" zoomScaleNormal="100" workbookViewId="0">
      <selection activeCell="A2" sqref="A2:B2"/>
    </sheetView>
  </sheetViews>
  <sheetFormatPr defaultRowHeight="15"/>
  <cols>
    <col min="1" max="1" width="38" style="188" bestFit="1" customWidth="1"/>
    <col min="2" max="2" width="56.140625" customWidth="1"/>
    <col min="5" max="5" width="34.85546875" customWidth="1"/>
  </cols>
  <sheetData>
    <row r="2" spans="1:3" s="186" customFormat="1" ht="20.25" customHeight="1">
      <c r="A2" s="264" t="s">
        <v>0</v>
      </c>
      <c r="B2" s="264"/>
    </row>
    <row r="3" spans="1:3" s="186" customFormat="1" ht="42" customHeight="1">
      <c r="A3" s="263" t="s">
        <v>221</v>
      </c>
      <c r="B3" s="263"/>
    </row>
    <row r="4" spans="1:3" s="186" customFormat="1" ht="21" thickBot="1">
      <c r="A4" s="199"/>
      <c r="C4" s="1"/>
    </row>
    <row r="5" spans="1:3" ht="31.5" customHeight="1" thickBot="1">
      <c r="A5" s="211" t="s">
        <v>230</v>
      </c>
      <c r="B5" s="205"/>
    </row>
    <row r="6" spans="1:3" ht="31.5" customHeight="1" thickBot="1">
      <c r="A6" s="211" t="s">
        <v>229</v>
      </c>
      <c r="B6" s="205"/>
    </row>
    <row r="7" spans="1:3" ht="31.5" customHeight="1">
      <c r="A7" s="265" t="s">
        <v>231</v>
      </c>
      <c r="B7" s="206"/>
    </row>
    <row r="8" spans="1:3" ht="31.5" customHeight="1">
      <c r="A8" s="266"/>
      <c r="B8" s="207"/>
    </row>
    <row r="9" spans="1:3" ht="31.5" customHeight="1">
      <c r="A9" s="266"/>
      <c r="B9" s="207"/>
    </row>
    <row r="10" spans="1:3" ht="31.5" customHeight="1" thickBot="1">
      <c r="A10" s="267"/>
      <c r="B10" s="208"/>
    </row>
    <row r="11" spans="1:3" ht="31.5" customHeight="1" thickBot="1">
      <c r="A11" s="211" t="s">
        <v>224</v>
      </c>
      <c r="B11" s="209"/>
    </row>
    <row r="12" spans="1:3" ht="31.5" customHeight="1" thickBot="1">
      <c r="A12" s="211" t="s">
        <v>223</v>
      </c>
      <c r="B12" s="209"/>
    </row>
    <row r="13" spans="1:3" ht="31.5" customHeight="1" thickBot="1">
      <c r="A13" s="211" t="s">
        <v>222</v>
      </c>
      <c r="B13" s="209"/>
    </row>
    <row r="14" spans="1:3" ht="31.5" customHeight="1" thickBot="1">
      <c r="A14" s="211" t="s">
        <v>225</v>
      </c>
      <c r="B14" s="209"/>
    </row>
    <row r="15" spans="1:3" ht="31.5" customHeight="1" thickBot="1">
      <c r="A15" s="211" t="s">
        <v>227</v>
      </c>
      <c r="B15" s="209"/>
    </row>
    <row r="16" spans="1:3" ht="31.5" customHeight="1" thickBot="1">
      <c r="A16" s="211" t="s">
        <v>228</v>
      </c>
      <c r="B16" s="209"/>
    </row>
    <row r="17" spans="1:2" ht="31.5" customHeight="1" thickBot="1">
      <c r="A17" s="211" t="s">
        <v>226</v>
      </c>
      <c r="B17" s="209"/>
    </row>
    <row r="18" spans="1:2" ht="31.5" customHeight="1" thickBot="1">
      <c r="A18" s="211" t="s">
        <v>1</v>
      </c>
      <c r="B18" s="210"/>
    </row>
    <row r="19" spans="1:2" ht="15.75">
      <c r="A19" s="197"/>
      <c r="B19" s="187"/>
    </row>
  </sheetData>
  <mergeCells count="3">
    <mergeCell ref="A3:B3"/>
    <mergeCell ref="A2:B2"/>
    <mergeCell ref="A7:A10"/>
  </mergeCells>
  <printOptions horizontalCentered="1"/>
  <pageMargins left="0.2" right="0.2" top="0.75" bottom="0.25" header="0.3" footer="0.25"/>
  <pageSetup scale="40" orientation="portrait" r:id="rId1"/>
  <headerFooter>
    <oddHeader>&amp;L&amp;G&amp;C&amp;G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69"/>
  <sheetViews>
    <sheetView view="pageBreakPreview" topLeftCell="A3" zoomScale="60" zoomScaleNormal="70" workbookViewId="0">
      <selection sqref="A1:O1"/>
    </sheetView>
  </sheetViews>
  <sheetFormatPr defaultRowHeight="15"/>
  <cols>
    <col min="1" max="1" width="31.85546875" customWidth="1"/>
    <col min="2" max="7" width="23.7109375" bestFit="1" customWidth="1"/>
    <col min="8" max="13" width="11.28515625" customWidth="1"/>
  </cols>
  <sheetData>
    <row r="1" spans="1:7" s="189" customFormat="1" ht="27" thickBot="1">
      <c r="A1" s="268" t="s">
        <v>2</v>
      </c>
      <c r="B1" s="269"/>
      <c r="C1" s="269"/>
      <c r="D1" s="269"/>
      <c r="E1" s="269"/>
      <c r="F1" s="269"/>
      <c r="G1" s="270"/>
    </row>
    <row r="2" spans="1:7" s="189" customFormat="1" ht="66.75" customHeight="1" thickBot="1">
      <c r="A2" s="271" t="s">
        <v>242</v>
      </c>
      <c r="B2" s="272"/>
      <c r="C2" s="272"/>
      <c r="D2" s="272"/>
      <c r="E2" s="272"/>
      <c r="F2" s="272"/>
      <c r="G2" s="273"/>
    </row>
    <row r="3" spans="1:7" s="189" customFormat="1" ht="38.25" customHeight="1">
      <c r="A3" s="274" t="s">
        <v>3</v>
      </c>
      <c r="B3" s="198" t="s">
        <v>239</v>
      </c>
      <c r="C3" s="198" t="s">
        <v>239</v>
      </c>
      <c r="D3" s="198" t="s">
        <v>240</v>
      </c>
      <c r="E3" s="198" t="s">
        <v>240</v>
      </c>
      <c r="F3" s="200" t="s">
        <v>241</v>
      </c>
      <c r="G3" s="200" t="s">
        <v>241</v>
      </c>
    </row>
    <row r="4" spans="1:7" s="189" customFormat="1" ht="18.75" thickBot="1">
      <c r="A4" s="275"/>
      <c r="B4" s="192" t="s">
        <v>219</v>
      </c>
      <c r="C4" s="192" t="s">
        <v>137</v>
      </c>
      <c r="D4" s="192" t="s">
        <v>219</v>
      </c>
      <c r="E4" s="192" t="s">
        <v>137</v>
      </c>
      <c r="F4" s="201" t="s">
        <v>219</v>
      </c>
      <c r="G4" s="201" t="s">
        <v>137</v>
      </c>
    </row>
    <row r="5" spans="1:7" ht="4.5" customHeight="1" thickBot="1">
      <c r="A5" s="196"/>
      <c r="B5" s="193"/>
      <c r="C5" s="193"/>
      <c r="D5" s="193"/>
      <c r="E5" s="193"/>
      <c r="F5" s="202"/>
      <c r="G5" s="202"/>
    </row>
    <row r="6" spans="1:7" ht="15.75">
      <c r="A6" s="194" t="s">
        <v>4</v>
      </c>
      <c r="B6" s="195"/>
      <c r="C6" s="195"/>
      <c r="D6" s="195"/>
      <c r="E6" s="195"/>
      <c r="F6" s="203"/>
      <c r="G6" s="203"/>
    </row>
    <row r="7" spans="1:7" ht="15.75">
      <c r="A7" s="190" t="s">
        <v>5</v>
      </c>
      <c r="B7" s="191"/>
      <c r="C7" s="191"/>
      <c r="D7" s="191"/>
      <c r="E7" s="191"/>
      <c r="F7" s="204"/>
      <c r="G7" s="204"/>
    </row>
    <row r="8" spans="1:7" ht="15.75">
      <c r="A8" s="190" t="s">
        <v>6</v>
      </c>
      <c r="B8" s="191"/>
      <c r="C8" s="191"/>
      <c r="D8" s="191"/>
      <c r="E8" s="191"/>
      <c r="F8" s="204"/>
      <c r="G8" s="204"/>
    </row>
    <row r="9" spans="1:7" ht="15.75">
      <c r="A9" s="190" t="s">
        <v>7</v>
      </c>
      <c r="B9" s="191"/>
      <c r="C9" s="191"/>
      <c r="D9" s="191"/>
      <c r="E9" s="191"/>
      <c r="F9" s="204"/>
      <c r="G9" s="204"/>
    </row>
    <row r="10" spans="1:7" ht="15.75">
      <c r="A10" s="190" t="s">
        <v>8</v>
      </c>
      <c r="B10" s="191"/>
      <c r="C10" s="191"/>
      <c r="D10" s="191"/>
      <c r="E10" s="191"/>
      <c r="F10" s="204"/>
      <c r="G10" s="204"/>
    </row>
    <row r="11" spans="1:7" ht="15.75">
      <c r="A11" s="190" t="s">
        <v>9</v>
      </c>
      <c r="B11" s="191"/>
      <c r="C11" s="191"/>
      <c r="D11" s="191"/>
      <c r="E11" s="191"/>
      <c r="F11" s="204"/>
      <c r="G11" s="204"/>
    </row>
    <row r="12" spans="1:7" ht="14.25" customHeight="1">
      <c r="A12" s="190" t="s">
        <v>10</v>
      </c>
      <c r="B12" s="191"/>
      <c r="C12" s="191"/>
      <c r="D12" s="191"/>
      <c r="E12" s="191"/>
      <c r="F12" s="204"/>
      <c r="G12" s="204"/>
    </row>
    <row r="13" spans="1:7" ht="15.75">
      <c r="A13" s="190" t="s">
        <v>11</v>
      </c>
      <c r="B13" s="191"/>
      <c r="C13" s="191"/>
      <c r="D13" s="191"/>
      <c r="E13" s="191"/>
      <c r="F13" s="204"/>
      <c r="G13" s="204"/>
    </row>
    <row r="14" spans="1:7" ht="15.75">
      <c r="A14" s="190" t="s">
        <v>12</v>
      </c>
      <c r="B14" s="191"/>
      <c r="C14" s="191"/>
      <c r="D14" s="191"/>
      <c r="E14" s="191"/>
      <c r="F14" s="204"/>
      <c r="G14" s="204"/>
    </row>
    <row r="15" spans="1:7" ht="15.75">
      <c r="A15" s="190" t="s">
        <v>13</v>
      </c>
      <c r="B15" s="191"/>
      <c r="C15" s="191"/>
      <c r="D15" s="191"/>
      <c r="E15" s="191"/>
      <c r="F15" s="204"/>
      <c r="G15" s="204"/>
    </row>
    <row r="16" spans="1:7" ht="15.75">
      <c r="A16" s="190" t="s">
        <v>14</v>
      </c>
      <c r="B16" s="191"/>
      <c r="C16" s="191"/>
      <c r="D16" s="191"/>
      <c r="E16" s="191"/>
      <c r="F16" s="204"/>
      <c r="G16" s="204"/>
    </row>
    <row r="17" spans="1:7" ht="15.75">
      <c r="A17" s="190" t="s">
        <v>15</v>
      </c>
      <c r="B17" s="191"/>
      <c r="C17" s="191"/>
      <c r="D17" s="191"/>
      <c r="E17" s="191"/>
      <c r="F17" s="204"/>
      <c r="G17" s="204"/>
    </row>
    <row r="18" spans="1:7" ht="15.75">
      <c r="A18" s="190" t="s">
        <v>16</v>
      </c>
      <c r="B18" s="191"/>
      <c r="C18" s="191"/>
      <c r="D18" s="191"/>
      <c r="E18" s="191"/>
      <c r="F18" s="204"/>
      <c r="G18" s="204"/>
    </row>
    <row r="19" spans="1:7" ht="15.75">
      <c r="A19" s="190" t="s">
        <v>17</v>
      </c>
      <c r="B19" s="191"/>
      <c r="C19" s="191"/>
      <c r="D19" s="191"/>
      <c r="E19" s="191"/>
      <c r="F19" s="204"/>
      <c r="G19" s="204"/>
    </row>
    <row r="20" spans="1:7" ht="15.75">
      <c r="A20" s="190" t="s">
        <v>18</v>
      </c>
      <c r="B20" s="191"/>
      <c r="C20" s="191"/>
      <c r="D20" s="191"/>
      <c r="E20" s="191"/>
      <c r="F20" s="204"/>
      <c r="G20" s="204"/>
    </row>
    <row r="21" spans="1:7" ht="15.75">
      <c r="A21" s="190" t="s">
        <v>19</v>
      </c>
      <c r="B21" s="191"/>
      <c r="C21" s="191"/>
      <c r="D21" s="191"/>
      <c r="E21" s="191"/>
      <c r="F21" s="204"/>
      <c r="G21" s="204"/>
    </row>
    <row r="22" spans="1:7" ht="15.75">
      <c r="A22" s="190" t="s">
        <v>20</v>
      </c>
      <c r="B22" s="191"/>
      <c r="C22" s="191"/>
      <c r="D22" s="191"/>
      <c r="E22" s="191"/>
      <c r="F22" s="204"/>
      <c r="G22" s="204"/>
    </row>
    <row r="23" spans="1:7" ht="15.75">
      <c r="A23" s="190" t="s">
        <v>21</v>
      </c>
      <c r="B23" s="191"/>
      <c r="C23" s="191"/>
      <c r="D23" s="191"/>
      <c r="E23" s="191"/>
      <c r="F23" s="204"/>
      <c r="G23" s="204"/>
    </row>
    <row r="24" spans="1:7" ht="15.75">
      <c r="A24" s="190" t="s">
        <v>22</v>
      </c>
      <c r="B24" s="191"/>
      <c r="C24" s="191"/>
      <c r="D24" s="191"/>
      <c r="E24" s="191"/>
      <c r="F24" s="204"/>
      <c r="G24" s="204"/>
    </row>
    <row r="25" spans="1:7" ht="15.75">
      <c r="A25" s="190" t="s">
        <v>23</v>
      </c>
      <c r="B25" s="191"/>
      <c r="C25" s="191"/>
      <c r="D25" s="191"/>
      <c r="E25" s="191"/>
      <c r="F25" s="204"/>
      <c r="G25" s="204"/>
    </row>
    <row r="26" spans="1:7" ht="15.75">
      <c r="A26" s="190" t="s">
        <v>24</v>
      </c>
      <c r="B26" s="191"/>
      <c r="C26" s="191"/>
      <c r="D26" s="191"/>
      <c r="E26" s="191"/>
      <c r="F26" s="204"/>
      <c r="G26" s="204"/>
    </row>
    <row r="27" spans="1:7" ht="15.75">
      <c r="A27" s="190" t="s">
        <v>25</v>
      </c>
      <c r="B27" s="191"/>
      <c r="C27" s="191"/>
      <c r="D27" s="191"/>
      <c r="E27" s="191"/>
      <c r="F27" s="204"/>
      <c r="G27" s="204"/>
    </row>
    <row r="28" spans="1:7" ht="15.75">
      <c r="A28" s="190" t="s">
        <v>26</v>
      </c>
      <c r="B28" s="191"/>
      <c r="C28" s="191"/>
      <c r="D28" s="191"/>
      <c r="E28" s="191"/>
      <c r="F28" s="204"/>
      <c r="G28" s="204"/>
    </row>
    <row r="29" spans="1:7" ht="15.75">
      <c r="A29" s="190" t="s">
        <v>27</v>
      </c>
      <c r="B29" s="191"/>
      <c r="C29" s="191"/>
      <c r="D29" s="191"/>
      <c r="E29" s="191"/>
      <c r="F29" s="204"/>
      <c r="G29" s="204"/>
    </row>
    <row r="30" spans="1:7" ht="15.75">
      <c r="A30" s="190" t="s">
        <v>28</v>
      </c>
      <c r="B30" s="191"/>
      <c r="C30" s="191"/>
      <c r="D30" s="191"/>
      <c r="E30" s="191"/>
      <c r="F30" s="204"/>
      <c r="G30" s="204"/>
    </row>
    <row r="31" spans="1:7" ht="15.75">
      <c r="A31" s="190" t="s">
        <v>29</v>
      </c>
      <c r="B31" s="191"/>
      <c r="C31" s="191"/>
      <c r="D31" s="191"/>
      <c r="E31" s="191"/>
      <c r="F31" s="204"/>
      <c r="G31" s="204"/>
    </row>
    <row r="32" spans="1:7" ht="15.75">
      <c r="A32" s="190" t="s">
        <v>30</v>
      </c>
      <c r="B32" s="191"/>
      <c r="C32" s="191"/>
      <c r="D32" s="191"/>
      <c r="E32" s="191"/>
      <c r="F32" s="204"/>
      <c r="G32" s="204"/>
    </row>
    <row r="33" spans="1:7" ht="15.75">
      <c r="A33" s="190" t="s">
        <v>31</v>
      </c>
      <c r="B33" s="191"/>
      <c r="C33" s="191"/>
      <c r="D33" s="191"/>
      <c r="E33" s="191"/>
      <c r="F33" s="204"/>
      <c r="G33" s="204"/>
    </row>
    <row r="34" spans="1:7" ht="15.75">
      <c r="A34" s="190" t="s">
        <v>32</v>
      </c>
      <c r="B34" s="191"/>
      <c r="C34" s="191"/>
      <c r="D34" s="191"/>
      <c r="E34" s="191"/>
      <c r="F34" s="204"/>
      <c r="G34" s="204"/>
    </row>
    <row r="35" spans="1:7" ht="15.75">
      <c r="A35" s="190" t="s">
        <v>33</v>
      </c>
      <c r="B35" s="191"/>
      <c r="C35" s="191"/>
      <c r="D35" s="191"/>
      <c r="E35" s="191"/>
      <c r="F35" s="204"/>
      <c r="G35" s="204"/>
    </row>
    <row r="36" spans="1:7" ht="15.75">
      <c r="A36" s="190" t="s">
        <v>34</v>
      </c>
      <c r="B36" s="191"/>
      <c r="C36" s="191"/>
      <c r="D36" s="191"/>
      <c r="E36" s="191"/>
      <c r="F36" s="204"/>
      <c r="G36" s="204"/>
    </row>
    <row r="37" spans="1:7" ht="15.75">
      <c r="A37" s="190" t="s">
        <v>35</v>
      </c>
      <c r="B37" s="191"/>
      <c r="C37" s="191"/>
      <c r="D37" s="191"/>
      <c r="E37" s="191"/>
      <c r="F37" s="204"/>
      <c r="G37" s="204"/>
    </row>
    <row r="38" spans="1:7" ht="15.75">
      <c r="A38" s="190" t="s">
        <v>36</v>
      </c>
      <c r="B38" s="191"/>
      <c r="C38" s="191"/>
      <c r="D38" s="191"/>
      <c r="E38" s="191"/>
      <c r="F38" s="204"/>
      <c r="G38" s="204"/>
    </row>
    <row r="39" spans="1:7" ht="15.75">
      <c r="A39" s="190" t="s">
        <v>37</v>
      </c>
      <c r="B39" s="191"/>
      <c r="C39" s="191"/>
      <c r="D39" s="191"/>
      <c r="E39" s="191"/>
      <c r="F39" s="204"/>
      <c r="G39" s="204"/>
    </row>
    <row r="40" spans="1:7" ht="15.75">
      <c r="A40" s="190" t="s">
        <v>38</v>
      </c>
      <c r="B40" s="191"/>
      <c r="C40" s="191"/>
      <c r="D40" s="191"/>
      <c r="E40" s="191"/>
      <c r="F40" s="204"/>
      <c r="G40" s="204"/>
    </row>
    <row r="41" spans="1:7" ht="15.75">
      <c r="A41" s="190" t="s">
        <v>39</v>
      </c>
      <c r="B41" s="191"/>
      <c r="C41" s="191"/>
      <c r="D41" s="191"/>
      <c r="E41" s="191"/>
      <c r="F41" s="204"/>
      <c r="G41" s="204"/>
    </row>
    <row r="42" spans="1:7" ht="15.75">
      <c r="A42" s="190" t="s">
        <v>40</v>
      </c>
      <c r="B42" s="191"/>
      <c r="C42" s="191"/>
      <c r="D42" s="191"/>
      <c r="E42" s="191"/>
      <c r="F42" s="204"/>
      <c r="G42" s="204"/>
    </row>
    <row r="43" spans="1:7" ht="15.75">
      <c r="A43" s="190" t="s">
        <v>41</v>
      </c>
      <c r="B43" s="191"/>
      <c r="C43" s="191"/>
      <c r="D43" s="191"/>
      <c r="E43" s="191"/>
      <c r="F43" s="204"/>
      <c r="G43" s="204"/>
    </row>
    <row r="44" spans="1:7" ht="15.75">
      <c r="A44" s="190" t="s">
        <v>42</v>
      </c>
      <c r="B44" s="191"/>
      <c r="C44" s="191"/>
      <c r="D44" s="191"/>
      <c r="E44" s="191"/>
      <c r="F44" s="204"/>
      <c r="G44" s="204"/>
    </row>
    <row r="45" spans="1:7" ht="15.75">
      <c r="A45" s="190" t="s">
        <v>43</v>
      </c>
      <c r="B45" s="191"/>
      <c r="C45" s="191"/>
      <c r="D45" s="191"/>
      <c r="E45" s="191"/>
      <c r="F45" s="204"/>
      <c r="G45" s="204"/>
    </row>
    <row r="46" spans="1:7" ht="15.75">
      <c r="A46" s="190" t="s">
        <v>44</v>
      </c>
      <c r="B46" s="191"/>
      <c r="C46" s="191"/>
      <c r="D46" s="191"/>
      <c r="E46" s="191"/>
      <c r="F46" s="204"/>
      <c r="G46" s="204"/>
    </row>
    <row r="47" spans="1:7" ht="15.75">
      <c r="A47" s="190" t="s">
        <v>45</v>
      </c>
      <c r="B47" s="191"/>
      <c r="C47" s="191"/>
      <c r="D47" s="191"/>
      <c r="E47" s="191"/>
      <c r="F47" s="204"/>
      <c r="G47" s="204"/>
    </row>
    <row r="48" spans="1:7" ht="15.75">
      <c r="A48" s="190" t="s">
        <v>46</v>
      </c>
      <c r="B48" s="191"/>
      <c r="C48" s="191"/>
      <c r="D48" s="191"/>
      <c r="E48" s="191"/>
      <c r="F48" s="204"/>
      <c r="G48" s="204"/>
    </row>
    <row r="49" spans="1:7" ht="15.75">
      <c r="A49" s="190" t="s">
        <v>47</v>
      </c>
      <c r="B49" s="191"/>
      <c r="C49" s="191"/>
      <c r="D49" s="191"/>
      <c r="E49" s="191"/>
      <c r="F49" s="204"/>
      <c r="G49" s="204"/>
    </row>
    <row r="50" spans="1:7" ht="15.75">
      <c r="A50" s="190" t="s">
        <v>48</v>
      </c>
      <c r="B50" s="191"/>
      <c r="C50" s="191"/>
      <c r="D50" s="191"/>
      <c r="E50" s="191"/>
      <c r="F50" s="204"/>
      <c r="G50" s="204"/>
    </row>
    <row r="51" spans="1:7" ht="15.75">
      <c r="A51" s="190" t="s">
        <v>49</v>
      </c>
      <c r="B51" s="191"/>
      <c r="C51" s="191"/>
      <c r="D51" s="191"/>
      <c r="E51" s="191"/>
      <c r="F51" s="204"/>
      <c r="G51" s="204"/>
    </row>
    <row r="52" spans="1:7" ht="15.75">
      <c r="A52" s="190" t="s">
        <v>50</v>
      </c>
      <c r="B52" s="191"/>
      <c r="C52" s="191"/>
      <c r="D52" s="191"/>
      <c r="E52" s="191"/>
      <c r="F52" s="204"/>
      <c r="G52" s="204"/>
    </row>
    <row r="53" spans="1:7" ht="15.75">
      <c r="A53" s="190" t="s">
        <v>51</v>
      </c>
      <c r="B53" s="191"/>
      <c r="C53" s="191"/>
      <c r="D53" s="191"/>
      <c r="E53" s="191"/>
      <c r="F53" s="204"/>
      <c r="G53" s="204"/>
    </row>
    <row r="54" spans="1:7" ht="15.75">
      <c r="A54" s="190" t="s">
        <v>52</v>
      </c>
      <c r="B54" s="191"/>
      <c r="C54" s="191"/>
      <c r="D54" s="191"/>
      <c r="E54" s="191"/>
      <c r="F54" s="204"/>
      <c r="G54" s="204"/>
    </row>
    <row r="55" spans="1:7" ht="15.75">
      <c r="A55" s="190" t="s">
        <v>53</v>
      </c>
      <c r="B55" s="191"/>
      <c r="C55" s="191"/>
      <c r="D55" s="191"/>
      <c r="E55" s="191"/>
      <c r="F55" s="204"/>
      <c r="G55" s="204"/>
    </row>
    <row r="56" spans="1:7" ht="15.75">
      <c r="A56" s="190" t="s">
        <v>54</v>
      </c>
      <c r="B56" s="191"/>
      <c r="C56" s="191"/>
      <c r="D56" s="191"/>
      <c r="E56" s="191"/>
      <c r="F56" s="204"/>
      <c r="G56" s="204"/>
    </row>
    <row r="57" spans="1:7" ht="15.75">
      <c r="A57" s="190" t="s">
        <v>55</v>
      </c>
      <c r="B57" s="191"/>
      <c r="C57" s="191"/>
      <c r="D57" s="191"/>
      <c r="E57" s="191"/>
      <c r="F57" s="204"/>
      <c r="G57" s="204"/>
    </row>
    <row r="58" spans="1:7" ht="15.75">
      <c r="A58" s="190" t="s">
        <v>56</v>
      </c>
      <c r="B58" s="191"/>
      <c r="C58" s="191"/>
      <c r="D58" s="191"/>
      <c r="E58" s="191"/>
      <c r="F58" s="204"/>
      <c r="G58" s="204"/>
    </row>
    <row r="59" spans="1:7" ht="15.75">
      <c r="A59" s="190" t="s">
        <v>57</v>
      </c>
      <c r="B59" s="191"/>
      <c r="C59" s="191"/>
      <c r="D59" s="191"/>
      <c r="E59" s="191"/>
      <c r="F59" s="204"/>
      <c r="G59" s="204"/>
    </row>
    <row r="60" spans="1:7" ht="15.75">
      <c r="A60" s="190" t="s">
        <v>58</v>
      </c>
      <c r="B60" s="191"/>
      <c r="C60" s="191"/>
      <c r="D60" s="191"/>
      <c r="E60" s="191"/>
      <c r="F60" s="204"/>
      <c r="G60" s="204"/>
    </row>
    <row r="61" spans="1:7" ht="15.75">
      <c r="A61" s="190" t="s">
        <v>59</v>
      </c>
      <c r="B61" s="191"/>
      <c r="C61" s="191"/>
      <c r="D61" s="191"/>
      <c r="E61" s="191"/>
      <c r="F61" s="204"/>
      <c r="G61" s="204"/>
    </row>
    <row r="62" spans="1:7" ht="16.5" thickBot="1">
      <c r="A62" s="212" t="s">
        <v>60</v>
      </c>
      <c r="B62" s="213"/>
      <c r="C62" s="213"/>
      <c r="D62" s="213"/>
      <c r="E62" s="213"/>
      <c r="F62" s="214"/>
      <c r="G62" s="214"/>
    </row>
    <row r="63" spans="1:7" ht="15.75">
      <c r="A63" s="194" t="s">
        <v>232</v>
      </c>
      <c r="B63" s="195"/>
      <c r="C63" s="195"/>
      <c r="D63" s="195"/>
      <c r="E63" s="195"/>
      <c r="F63" s="203"/>
      <c r="G63" s="203"/>
    </row>
    <row r="64" spans="1:7" ht="15.75">
      <c r="A64" s="190" t="s">
        <v>234</v>
      </c>
      <c r="B64" s="191"/>
      <c r="C64" s="191"/>
      <c r="D64" s="191"/>
      <c r="E64" s="191"/>
      <c r="F64" s="204"/>
      <c r="G64" s="204"/>
    </row>
    <row r="65" spans="1:7" ht="15.75">
      <c r="A65" s="190" t="s">
        <v>233</v>
      </c>
      <c r="B65" s="191"/>
      <c r="C65" s="191"/>
      <c r="D65" s="191"/>
      <c r="E65" s="191"/>
      <c r="F65" s="204"/>
      <c r="G65" s="204"/>
    </row>
    <row r="66" spans="1:7" ht="15.75">
      <c r="A66" s="190" t="s">
        <v>236</v>
      </c>
      <c r="B66" s="191"/>
      <c r="C66" s="191"/>
      <c r="D66" s="191"/>
      <c r="E66" s="191"/>
      <c r="F66" s="204"/>
      <c r="G66" s="204"/>
    </row>
    <row r="67" spans="1:7" ht="16.5" thickBot="1">
      <c r="A67" s="217" t="s">
        <v>235</v>
      </c>
      <c r="B67" s="218"/>
      <c r="C67" s="218"/>
      <c r="D67" s="218"/>
      <c r="E67" s="218"/>
      <c r="F67" s="219"/>
      <c r="G67" s="219"/>
    </row>
    <row r="68" spans="1:7" ht="16.5" thickBot="1">
      <c r="A68" s="2" t="s">
        <v>61</v>
      </c>
      <c r="B68" s="215">
        <f t="shared" ref="B68:G68" si="0">SUM(B6:B67)</f>
        <v>0</v>
      </c>
      <c r="C68" s="215">
        <f t="shared" si="0"/>
        <v>0</v>
      </c>
      <c r="D68" s="215">
        <f t="shared" si="0"/>
        <v>0</v>
      </c>
      <c r="E68" s="215">
        <f t="shared" si="0"/>
        <v>0</v>
      </c>
      <c r="F68" s="216">
        <f t="shared" si="0"/>
        <v>0</v>
      </c>
      <c r="G68" s="216">
        <f t="shared" si="0"/>
        <v>0</v>
      </c>
    </row>
    <row r="69" spans="1:7" ht="15.75">
      <c r="B69" s="3"/>
      <c r="C69" s="3"/>
      <c r="D69" s="3"/>
      <c r="E69" s="3"/>
      <c r="F69" s="3"/>
      <c r="G69" s="3"/>
    </row>
  </sheetData>
  <mergeCells count="3">
    <mergeCell ref="A1:G1"/>
    <mergeCell ref="A2:G2"/>
    <mergeCell ref="A3:A4"/>
  </mergeCells>
  <pageMargins left="0.2" right="0.2" top="0.75" bottom="0.25" header="0.3" footer="0.25"/>
  <pageSetup scale="40" orientation="portrait" r:id="rId1"/>
  <headerFooter>
    <oddHeader>&amp;L&amp;G&amp;C&amp;G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E215"/>
  <sheetViews>
    <sheetView view="pageBreakPreview" zoomScale="60" zoomScaleNormal="70" workbookViewId="0">
      <selection sqref="A1:O1"/>
    </sheetView>
  </sheetViews>
  <sheetFormatPr defaultColWidth="8.85546875" defaultRowHeight="14.25"/>
  <cols>
    <col min="1" max="1" width="3.7109375" style="6" customWidth="1"/>
    <col min="2" max="2" width="65.140625" style="6" bestFit="1" customWidth="1"/>
    <col min="3" max="14" width="13.7109375" style="6" customWidth="1"/>
    <col min="15" max="15" width="16.5703125" style="6" customWidth="1"/>
    <col min="16" max="16" width="1.85546875" style="6" customWidth="1"/>
    <col min="17" max="17" width="3.7109375" style="6" customWidth="1"/>
    <col min="18" max="18" width="65.140625" style="6" bestFit="1" customWidth="1"/>
    <col min="19" max="30" width="13.7109375" style="6" customWidth="1"/>
    <col min="31" max="31" width="16.7109375" style="6" customWidth="1"/>
    <col min="32" max="16384" width="8.85546875" style="6"/>
  </cols>
  <sheetData>
    <row r="1" spans="1:31" s="4" customFormat="1" ht="19.149999999999999" customHeight="1" thickBot="1">
      <c r="A1" s="291" t="s">
        <v>254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3"/>
      <c r="Q1" s="294" t="s">
        <v>255</v>
      </c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6"/>
    </row>
    <row r="2" spans="1:31" ht="26.25">
      <c r="A2" s="297" t="str">
        <f>IF('A-VBP ID Page'!B5&lt;&gt;"",+'A-VBP ID Page'!B5,"")</f>
        <v/>
      </c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9"/>
      <c r="P2" s="5"/>
      <c r="Q2" s="297" t="str">
        <f>IF('A-VBP ID Page'!B5&lt;&gt;"",+'A-VBP ID Page'!B5,"")</f>
        <v/>
      </c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9"/>
    </row>
    <row r="3" spans="1:31" ht="19.149999999999999" customHeight="1">
      <c r="A3" s="276" t="s">
        <v>62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8"/>
      <c r="Q3" s="279" t="s">
        <v>63</v>
      </c>
      <c r="R3" s="280"/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D3" s="280"/>
      <c r="AE3" s="281"/>
    </row>
    <row r="4" spans="1:31" ht="19.149999999999999" customHeight="1" thickBot="1">
      <c r="A4" s="282" t="s">
        <v>132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4"/>
      <c r="Q4" s="285" t="s">
        <v>132</v>
      </c>
      <c r="R4" s="286"/>
      <c r="S4" s="286"/>
      <c r="T4" s="286"/>
      <c r="U4" s="286"/>
      <c r="V4" s="286"/>
      <c r="W4" s="286"/>
      <c r="X4" s="286"/>
      <c r="Y4" s="286"/>
      <c r="Z4" s="286"/>
      <c r="AA4" s="286"/>
      <c r="AB4" s="286"/>
      <c r="AC4" s="286"/>
      <c r="AD4" s="286"/>
      <c r="AE4" s="287"/>
    </row>
    <row r="5" spans="1:31" ht="19.149999999999999" customHeight="1">
      <c r="A5" s="7" t="s">
        <v>64</v>
      </c>
      <c r="B5" s="8" t="s">
        <v>65</v>
      </c>
      <c r="C5" s="288" t="s">
        <v>66</v>
      </c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90"/>
      <c r="Q5" s="7" t="s">
        <v>64</v>
      </c>
      <c r="R5" s="8" t="s">
        <v>65</v>
      </c>
      <c r="S5" s="288" t="s">
        <v>66</v>
      </c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90"/>
    </row>
    <row r="6" spans="1:31" ht="15">
      <c r="A6" s="9"/>
      <c r="B6" s="10"/>
      <c r="C6" s="10">
        <v>1</v>
      </c>
      <c r="D6" s="10">
        <f t="shared" ref="D6:N6" si="0">1+C6</f>
        <v>2</v>
      </c>
      <c r="E6" s="10">
        <f t="shared" si="0"/>
        <v>3</v>
      </c>
      <c r="F6" s="10">
        <f t="shared" si="0"/>
        <v>4</v>
      </c>
      <c r="G6" s="10">
        <f t="shared" si="0"/>
        <v>5</v>
      </c>
      <c r="H6" s="10">
        <f t="shared" si="0"/>
        <v>6</v>
      </c>
      <c r="I6" s="10">
        <f t="shared" si="0"/>
        <v>7</v>
      </c>
      <c r="J6" s="10">
        <f t="shared" si="0"/>
        <v>8</v>
      </c>
      <c r="K6" s="10">
        <f t="shared" si="0"/>
        <v>9</v>
      </c>
      <c r="L6" s="10">
        <f t="shared" si="0"/>
        <v>10</v>
      </c>
      <c r="M6" s="10">
        <f t="shared" si="0"/>
        <v>11</v>
      </c>
      <c r="N6" s="10">
        <f t="shared" si="0"/>
        <v>12</v>
      </c>
      <c r="O6" s="11" t="s">
        <v>67</v>
      </c>
      <c r="Q6" s="9"/>
      <c r="R6" s="10"/>
      <c r="S6" s="10">
        <v>1</v>
      </c>
      <c r="T6" s="10">
        <f t="shared" ref="T6:AD6" si="1">1+S6</f>
        <v>2</v>
      </c>
      <c r="U6" s="10">
        <f t="shared" si="1"/>
        <v>3</v>
      </c>
      <c r="V6" s="10">
        <f t="shared" si="1"/>
        <v>4</v>
      </c>
      <c r="W6" s="10">
        <f t="shared" si="1"/>
        <v>5</v>
      </c>
      <c r="X6" s="10">
        <f t="shared" si="1"/>
        <v>6</v>
      </c>
      <c r="Y6" s="10">
        <f t="shared" si="1"/>
        <v>7</v>
      </c>
      <c r="Z6" s="10">
        <f t="shared" si="1"/>
        <v>8</v>
      </c>
      <c r="AA6" s="10">
        <f t="shared" si="1"/>
        <v>9</v>
      </c>
      <c r="AB6" s="10">
        <f t="shared" si="1"/>
        <v>10</v>
      </c>
      <c r="AC6" s="10">
        <f t="shared" si="1"/>
        <v>11</v>
      </c>
      <c r="AD6" s="10">
        <f t="shared" si="1"/>
        <v>12</v>
      </c>
      <c r="AE6" s="11" t="s">
        <v>67</v>
      </c>
    </row>
    <row r="7" spans="1:31" ht="19.149999999999999" customHeight="1">
      <c r="A7" s="9"/>
      <c r="B7" s="12" t="s">
        <v>220</v>
      </c>
      <c r="C7" s="13">
        <v>0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>
        <v>0</v>
      </c>
      <c r="O7" s="14">
        <f>SUM(C7:N7)</f>
        <v>0</v>
      </c>
      <c r="Q7" s="9"/>
      <c r="R7" s="12" t="s">
        <v>220</v>
      </c>
      <c r="S7" s="258">
        <f>+C7</f>
        <v>0</v>
      </c>
      <c r="T7" s="258">
        <f>+D7</f>
        <v>0</v>
      </c>
      <c r="U7" s="258">
        <f t="shared" ref="U7:AE7" si="2">+E7</f>
        <v>0</v>
      </c>
      <c r="V7" s="258">
        <f t="shared" si="2"/>
        <v>0</v>
      </c>
      <c r="W7" s="258">
        <f t="shared" si="2"/>
        <v>0</v>
      </c>
      <c r="X7" s="258">
        <f t="shared" si="2"/>
        <v>0</v>
      </c>
      <c r="Y7" s="258">
        <f t="shared" si="2"/>
        <v>0</v>
      </c>
      <c r="Z7" s="258">
        <f t="shared" si="2"/>
        <v>0</v>
      </c>
      <c r="AA7" s="258">
        <f t="shared" si="2"/>
        <v>0</v>
      </c>
      <c r="AB7" s="258">
        <f t="shared" si="2"/>
        <v>0</v>
      </c>
      <c r="AC7" s="258">
        <f t="shared" si="2"/>
        <v>0</v>
      </c>
      <c r="AD7" s="258">
        <f t="shared" si="2"/>
        <v>0</v>
      </c>
      <c r="AE7" s="257">
        <f t="shared" si="2"/>
        <v>0</v>
      </c>
    </row>
    <row r="8" spans="1:31" ht="19.149999999999999" customHeight="1">
      <c r="A8" s="9"/>
      <c r="B8" s="15" t="s">
        <v>68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7"/>
      <c r="Q8" s="9"/>
      <c r="R8" s="15" t="s">
        <v>68</v>
      </c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7"/>
    </row>
    <row r="9" spans="1:31" ht="19.149999999999999" customHeight="1">
      <c r="A9" s="9">
        <v>1</v>
      </c>
      <c r="B9" s="18" t="s">
        <v>237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20">
        <f>SUM(C9:N9)</f>
        <v>0</v>
      </c>
      <c r="Q9" s="9">
        <v>1</v>
      </c>
      <c r="R9" s="246" t="str">
        <f>B9</f>
        <v xml:space="preserve">    a. Capitation and FFS with or without Targeted Budget</v>
      </c>
      <c r="S9" s="248">
        <f>IFERROR(C9/S$7,0)</f>
        <v>0</v>
      </c>
      <c r="T9" s="248">
        <f>IFERROR(D9/T$7,0)</f>
        <v>0</v>
      </c>
      <c r="U9" s="248">
        <f t="shared" ref="U9:AE33" si="3">IFERROR(E9/U$7,0)</f>
        <v>0</v>
      </c>
      <c r="V9" s="248">
        <f t="shared" si="3"/>
        <v>0</v>
      </c>
      <c r="W9" s="248">
        <f t="shared" si="3"/>
        <v>0</v>
      </c>
      <c r="X9" s="248">
        <f t="shared" si="3"/>
        <v>0</v>
      </c>
      <c r="Y9" s="248">
        <f t="shared" si="3"/>
        <v>0</v>
      </c>
      <c r="Z9" s="248">
        <f t="shared" si="3"/>
        <v>0</v>
      </c>
      <c r="AA9" s="248">
        <f t="shared" si="3"/>
        <v>0</v>
      </c>
      <c r="AB9" s="248">
        <f t="shared" si="3"/>
        <v>0</v>
      </c>
      <c r="AC9" s="248">
        <f t="shared" si="3"/>
        <v>0</v>
      </c>
      <c r="AD9" s="248">
        <f t="shared" si="3"/>
        <v>0</v>
      </c>
      <c r="AE9" s="248">
        <f t="shared" si="3"/>
        <v>0</v>
      </c>
    </row>
    <row r="10" spans="1:31" ht="19.149999999999999" customHeight="1">
      <c r="A10" s="9">
        <f>1+A9</f>
        <v>2</v>
      </c>
      <c r="B10" s="18" t="s">
        <v>69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20">
        <f>SUM(C10:N10)</f>
        <v>0</v>
      </c>
      <c r="Q10" s="9">
        <f>1+Q9</f>
        <v>2</v>
      </c>
      <c r="R10" s="18" t="s">
        <v>69</v>
      </c>
      <c r="S10" s="248">
        <f t="shared" ref="S10:Y70" si="4">IFERROR(C10/S$7,0)</f>
        <v>0</v>
      </c>
      <c r="T10" s="248">
        <f t="shared" si="4"/>
        <v>0</v>
      </c>
      <c r="U10" s="248">
        <f t="shared" si="3"/>
        <v>0</v>
      </c>
      <c r="V10" s="248">
        <f t="shared" si="3"/>
        <v>0</v>
      </c>
      <c r="W10" s="248">
        <f t="shared" si="3"/>
        <v>0</v>
      </c>
      <c r="X10" s="248">
        <f t="shared" si="3"/>
        <v>0</v>
      </c>
      <c r="Y10" s="248">
        <f t="shared" si="3"/>
        <v>0</v>
      </c>
      <c r="Z10" s="248">
        <f t="shared" si="3"/>
        <v>0</v>
      </c>
      <c r="AA10" s="248">
        <f t="shared" si="3"/>
        <v>0</v>
      </c>
      <c r="AB10" s="248">
        <f t="shared" si="3"/>
        <v>0</v>
      </c>
      <c r="AC10" s="248">
        <f t="shared" si="3"/>
        <v>0</v>
      </c>
      <c r="AD10" s="248">
        <f t="shared" si="3"/>
        <v>0</v>
      </c>
      <c r="AE10" s="248">
        <f t="shared" si="3"/>
        <v>0</v>
      </c>
    </row>
    <row r="11" spans="1:31" ht="19.149999999999999" customHeight="1">
      <c r="A11" s="9">
        <f t="shared" ref="A11:A70" si="5">1+A10</f>
        <v>3</v>
      </c>
      <c r="B11" s="18" t="s">
        <v>70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20">
        <f>SUM(C11:N11)</f>
        <v>0</v>
      </c>
      <c r="Q11" s="9">
        <f t="shared" ref="Q11:Q70" si="6">1+Q10</f>
        <v>3</v>
      </c>
      <c r="R11" s="18" t="s">
        <v>70</v>
      </c>
      <c r="S11" s="248">
        <f t="shared" si="4"/>
        <v>0</v>
      </c>
      <c r="T11" s="248">
        <f t="shared" si="4"/>
        <v>0</v>
      </c>
      <c r="U11" s="248">
        <f t="shared" si="3"/>
        <v>0</v>
      </c>
      <c r="V11" s="248">
        <f t="shared" si="3"/>
        <v>0</v>
      </c>
      <c r="W11" s="248">
        <f t="shared" si="3"/>
        <v>0</v>
      </c>
      <c r="X11" s="248">
        <f t="shared" si="3"/>
        <v>0</v>
      </c>
      <c r="Y11" s="248">
        <f t="shared" si="3"/>
        <v>0</v>
      </c>
      <c r="Z11" s="248">
        <f t="shared" si="3"/>
        <v>0</v>
      </c>
      <c r="AA11" s="248">
        <f t="shared" si="3"/>
        <v>0</v>
      </c>
      <c r="AB11" s="248">
        <f t="shared" si="3"/>
        <v>0</v>
      </c>
      <c r="AC11" s="248">
        <f t="shared" si="3"/>
        <v>0</v>
      </c>
      <c r="AD11" s="248">
        <f t="shared" si="3"/>
        <v>0</v>
      </c>
      <c r="AE11" s="248">
        <f t="shared" si="3"/>
        <v>0</v>
      </c>
    </row>
    <row r="12" spans="1:31" s="25" customFormat="1" ht="18.75" customHeight="1">
      <c r="A12" s="21">
        <f t="shared" si="5"/>
        <v>4</v>
      </c>
      <c r="B12" s="18" t="s">
        <v>71</v>
      </c>
      <c r="C12" s="22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4">
        <f t="shared" ref="O12:O13" si="7">SUM(C12:N12)</f>
        <v>0</v>
      </c>
      <c r="Q12" s="9">
        <f t="shared" si="6"/>
        <v>4</v>
      </c>
      <c r="R12" s="18" t="s">
        <v>71</v>
      </c>
      <c r="S12" s="248">
        <f t="shared" si="4"/>
        <v>0</v>
      </c>
      <c r="T12" s="248">
        <f t="shared" si="4"/>
        <v>0</v>
      </c>
      <c r="U12" s="248">
        <f t="shared" si="3"/>
        <v>0</v>
      </c>
      <c r="V12" s="248">
        <f t="shared" si="3"/>
        <v>0</v>
      </c>
      <c r="W12" s="248">
        <f t="shared" si="3"/>
        <v>0</v>
      </c>
      <c r="X12" s="248">
        <f t="shared" si="3"/>
        <v>0</v>
      </c>
      <c r="Y12" s="248">
        <f t="shared" si="3"/>
        <v>0</v>
      </c>
      <c r="Z12" s="248">
        <f t="shared" si="3"/>
        <v>0</v>
      </c>
      <c r="AA12" s="248">
        <f t="shared" si="3"/>
        <v>0</v>
      </c>
      <c r="AB12" s="248">
        <f t="shared" si="3"/>
        <v>0</v>
      </c>
      <c r="AC12" s="248">
        <f t="shared" si="3"/>
        <v>0</v>
      </c>
      <c r="AD12" s="248">
        <f t="shared" si="3"/>
        <v>0</v>
      </c>
      <c r="AE12" s="248">
        <f t="shared" si="3"/>
        <v>0</v>
      </c>
    </row>
    <row r="13" spans="1:31" s="25" customFormat="1" ht="19.149999999999999" customHeight="1">
      <c r="A13" s="21">
        <f t="shared" si="5"/>
        <v>5</v>
      </c>
      <c r="B13" s="18" t="s">
        <v>72</v>
      </c>
      <c r="C13" s="22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4">
        <f t="shared" si="7"/>
        <v>0</v>
      </c>
      <c r="Q13" s="9">
        <f t="shared" si="6"/>
        <v>5</v>
      </c>
      <c r="R13" s="18" t="s">
        <v>72</v>
      </c>
      <c r="S13" s="248">
        <f t="shared" si="4"/>
        <v>0</v>
      </c>
      <c r="T13" s="248">
        <f t="shared" si="4"/>
        <v>0</v>
      </c>
      <c r="U13" s="248">
        <f t="shared" si="3"/>
        <v>0</v>
      </c>
      <c r="V13" s="248">
        <f t="shared" si="3"/>
        <v>0</v>
      </c>
      <c r="W13" s="248">
        <f t="shared" si="3"/>
        <v>0</v>
      </c>
      <c r="X13" s="248">
        <f t="shared" si="3"/>
        <v>0</v>
      </c>
      <c r="Y13" s="248">
        <f t="shared" si="3"/>
        <v>0</v>
      </c>
      <c r="Z13" s="248">
        <f t="shared" si="3"/>
        <v>0</v>
      </c>
      <c r="AA13" s="248">
        <f t="shared" si="3"/>
        <v>0</v>
      </c>
      <c r="AB13" s="248">
        <f t="shared" si="3"/>
        <v>0</v>
      </c>
      <c r="AC13" s="248">
        <f t="shared" si="3"/>
        <v>0</v>
      </c>
      <c r="AD13" s="248">
        <f t="shared" si="3"/>
        <v>0</v>
      </c>
      <c r="AE13" s="248">
        <f t="shared" si="3"/>
        <v>0</v>
      </c>
    </row>
    <row r="14" spans="1:31" s="25" customFormat="1" ht="19.149999999999999" customHeight="1" thickBot="1">
      <c r="A14" s="21">
        <f t="shared" si="5"/>
        <v>6</v>
      </c>
      <c r="B14" s="169" t="s">
        <v>73</v>
      </c>
      <c r="C14" s="27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9">
        <f>SUM(C14:N14)</f>
        <v>0</v>
      </c>
      <c r="Q14" s="9">
        <f t="shared" si="6"/>
        <v>6</v>
      </c>
      <c r="R14" s="169" t="s">
        <v>73</v>
      </c>
      <c r="S14" s="250">
        <f t="shared" si="4"/>
        <v>0</v>
      </c>
      <c r="T14" s="251">
        <f t="shared" si="4"/>
        <v>0</v>
      </c>
      <c r="U14" s="251">
        <f t="shared" si="3"/>
        <v>0</v>
      </c>
      <c r="V14" s="251">
        <f t="shared" si="3"/>
        <v>0</v>
      </c>
      <c r="W14" s="251">
        <f t="shared" si="3"/>
        <v>0</v>
      </c>
      <c r="X14" s="251">
        <f t="shared" si="3"/>
        <v>0</v>
      </c>
      <c r="Y14" s="251">
        <f t="shared" si="3"/>
        <v>0</v>
      </c>
      <c r="Z14" s="251">
        <f t="shared" si="3"/>
        <v>0</v>
      </c>
      <c r="AA14" s="251">
        <f t="shared" si="3"/>
        <v>0</v>
      </c>
      <c r="AB14" s="251">
        <f t="shared" si="3"/>
        <v>0</v>
      </c>
      <c r="AC14" s="251">
        <f t="shared" si="3"/>
        <v>0</v>
      </c>
      <c r="AD14" s="251">
        <f t="shared" si="3"/>
        <v>0</v>
      </c>
      <c r="AE14" s="251">
        <f t="shared" si="3"/>
        <v>0</v>
      </c>
    </row>
    <row r="15" spans="1:31" s="25" customFormat="1" ht="19.149999999999999" customHeight="1" thickBot="1">
      <c r="A15" s="21">
        <f t="shared" si="5"/>
        <v>7</v>
      </c>
      <c r="B15" s="184" t="s">
        <v>74</v>
      </c>
      <c r="C15" s="30">
        <f>SUM(C9:C14)</f>
        <v>0</v>
      </c>
      <c r="D15" s="30">
        <f t="shared" ref="D15:O15" si="8">SUM(D9:D14)</f>
        <v>0</v>
      </c>
      <c r="E15" s="30">
        <f t="shared" si="8"/>
        <v>0</v>
      </c>
      <c r="F15" s="30">
        <f t="shared" si="8"/>
        <v>0</v>
      </c>
      <c r="G15" s="30">
        <f t="shared" si="8"/>
        <v>0</v>
      </c>
      <c r="H15" s="30">
        <f t="shared" si="8"/>
        <v>0</v>
      </c>
      <c r="I15" s="30">
        <f t="shared" si="8"/>
        <v>0</v>
      </c>
      <c r="J15" s="30">
        <f t="shared" si="8"/>
        <v>0</v>
      </c>
      <c r="K15" s="30">
        <f t="shared" si="8"/>
        <v>0</v>
      </c>
      <c r="L15" s="30">
        <f t="shared" si="8"/>
        <v>0</v>
      </c>
      <c r="M15" s="30">
        <f t="shared" si="8"/>
        <v>0</v>
      </c>
      <c r="N15" s="30">
        <f t="shared" si="8"/>
        <v>0</v>
      </c>
      <c r="O15" s="31">
        <f t="shared" si="8"/>
        <v>0</v>
      </c>
      <c r="Q15" s="9">
        <f t="shared" si="6"/>
        <v>7</v>
      </c>
      <c r="R15" s="171" t="s">
        <v>74</v>
      </c>
      <c r="S15" s="32">
        <f t="shared" si="4"/>
        <v>0</v>
      </c>
      <c r="T15" s="32">
        <f t="shared" si="4"/>
        <v>0</v>
      </c>
      <c r="U15" s="32">
        <f t="shared" si="3"/>
        <v>0</v>
      </c>
      <c r="V15" s="32">
        <f t="shared" si="3"/>
        <v>0</v>
      </c>
      <c r="W15" s="32">
        <f t="shared" si="3"/>
        <v>0</v>
      </c>
      <c r="X15" s="32">
        <f t="shared" si="3"/>
        <v>0</v>
      </c>
      <c r="Y15" s="32">
        <f t="shared" si="3"/>
        <v>0</v>
      </c>
      <c r="Z15" s="32">
        <f t="shared" si="3"/>
        <v>0</v>
      </c>
      <c r="AA15" s="32">
        <f t="shared" si="3"/>
        <v>0</v>
      </c>
      <c r="AB15" s="32">
        <f t="shared" si="3"/>
        <v>0</v>
      </c>
      <c r="AC15" s="32">
        <f t="shared" si="3"/>
        <v>0</v>
      </c>
      <c r="AD15" s="32">
        <f t="shared" si="3"/>
        <v>0</v>
      </c>
      <c r="AE15" s="32">
        <f t="shared" si="3"/>
        <v>0</v>
      </c>
    </row>
    <row r="16" spans="1:31" ht="19.149999999999999" customHeight="1" thickTop="1">
      <c r="A16" s="9">
        <f t="shared" si="5"/>
        <v>8</v>
      </c>
      <c r="B16" s="170" t="s">
        <v>75</v>
      </c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5">
        <f>SUM(C16:N16)</f>
        <v>0</v>
      </c>
      <c r="Q16" s="9">
        <f t="shared" si="6"/>
        <v>8</v>
      </c>
      <c r="R16" s="170" t="s">
        <v>75</v>
      </c>
      <c r="S16" s="249">
        <f t="shared" si="4"/>
        <v>0</v>
      </c>
      <c r="T16" s="249">
        <f t="shared" si="4"/>
        <v>0</v>
      </c>
      <c r="U16" s="249">
        <f t="shared" si="3"/>
        <v>0</v>
      </c>
      <c r="V16" s="249">
        <f t="shared" si="3"/>
        <v>0</v>
      </c>
      <c r="W16" s="249">
        <f t="shared" si="3"/>
        <v>0</v>
      </c>
      <c r="X16" s="249">
        <f t="shared" si="3"/>
        <v>0</v>
      </c>
      <c r="Y16" s="249">
        <f t="shared" si="3"/>
        <v>0</v>
      </c>
      <c r="Z16" s="249">
        <f t="shared" si="3"/>
        <v>0</v>
      </c>
      <c r="AA16" s="249">
        <f t="shared" si="3"/>
        <v>0</v>
      </c>
      <c r="AB16" s="249">
        <f t="shared" si="3"/>
        <v>0</v>
      </c>
      <c r="AC16" s="249">
        <f t="shared" si="3"/>
        <v>0</v>
      </c>
      <c r="AD16" s="249">
        <f t="shared" si="3"/>
        <v>0</v>
      </c>
      <c r="AE16" s="249">
        <f t="shared" si="3"/>
        <v>0</v>
      </c>
    </row>
    <row r="17" spans="1:31" ht="19.149999999999999" customHeight="1" thickBot="1">
      <c r="A17" s="9">
        <f t="shared" si="5"/>
        <v>9</v>
      </c>
      <c r="B17" s="169" t="s">
        <v>76</v>
      </c>
      <c r="C17" s="36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8">
        <f>SUM(C17:N17)</f>
        <v>0</v>
      </c>
      <c r="Q17" s="9">
        <f t="shared" si="6"/>
        <v>9</v>
      </c>
      <c r="R17" s="169" t="s">
        <v>76</v>
      </c>
      <c r="S17" s="250">
        <f t="shared" si="4"/>
        <v>0</v>
      </c>
      <c r="T17" s="251">
        <f t="shared" si="4"/>
        <v>0</v>
      </c>
      <c r="U17" s="251">
        <f t="shared" si="3"/>
        <v>0</v>
      </c>
      <c r="V17" s="251">
        <f t="shared" si="3"/>
        <v>0</v>
      </c>
      <c r="W17" s="251">
        <f t="shared" si="3"/>
        <v>0</v>
      </c>
      <c r="X17" s="251">
        <f t="shared" si="3"/>
        <v>0</v>
      </c>
      <c r="Y17" s="251">
        <f t="shared" si="3"/>
        <v>0</v>
      </c>
      <c r="Z17" s="251">
        <f t="shared" si="3"/>
        <v>0</v>
      </c>
      <c r="AA17" s="251">
        <f t="shared" si="3"/>
        <v>0</v>
      </c>
      <c r="AB17" s="251">
        <f t="shared" si="3"/>
        <v>0</v>
      </c>
      <c r="AC17" s="251">
        <f t="shared" si="3"/>
        <v>0</v>
      </c>
      <c r="AD17" s="251">
        <f t="shared" si="3"/>
        <v>0</v>
      </c>
      <c r="AE17" s="251">
        <f t="shared" si="3"/>
        <v>0</v>
      </c>
    </row>
    <row r="18" spans="1:31" ht="19.149999999999999" customHeight="1" thickBot="1">
      <c r="A18" s="9">
        <f t="shared" si="5"/>
        <v>10</v>
      </c>
      <c r="B18" s="183" t="s">
        <v>77</v>
      </c>
      <c r="C18" s="30">
        <f>SUM(C15:C17)</f>
        <v>0</v>
      </c>
      <c r="D18" s="30">
        <f t="shared" ref="D18:O18" si="9">SUM(D15:D17)</f>
        <v>0</v>
      </c>
      <c r="E18" s="30">
        <f t="shared" si="9"/>
        <v>0</v>
      </c>
      <c r="F18" s="30">
        <f t="shared" si="9"/>
        <v>0</v>
      </c>
      <c r="G18" s="30">
        <f t="shared" si="9"/>
        <v>0</v>
      </c>
      <c r="H18" s="30">
        <f t="shared" si="9"/>
        <v>0</v>
      </c>
      <c r="I18" s="30">
        <f t="shared" si="9"/>
        <v>0</v>
      </c>
      <c r="J18" s="30">
        <f t="shared" si="9"/>
        <v>0</v>
      </c>
      <c r="K18" s="30">
        <f t="shared" si="9"/>
        <v>0</v>
      </c>
      <c r="L18" s="30">
        <f t="shared" si="9"/>
        <v>0</v>
      </c>
      <c r="M18" s="30">
        <f t="shared" si="9"/>
        <v>0</v>
      </c>
      <c r="N18" s="30">
        <f t="shared" si="9"/>
        <v>0</v>
      </c>
      <c r="O18" s="31">
        <f t="shared" si="9"/>
        <v>0</v>
      </c>
      <c r="Q18" s="9">
        <f t="shared" si="6"/>
        <v>10</v>
      </c>
      <c r="R18" s="173" t="s">
        <v>77</v>
      </c>
      <c r="S18" s="32">
        <f t="shared" si="4"/>
        <v>0</v>
      </c>
      <c r="T18" s="32">
        <f t="shared" si="4"/>
        <v>0</v>
      </c>
      <c r="U18" s="32">
        <f t="shared" si="3"/>
        <v>0</v>
      </c>
      <c r="V18" s="32">
        <f t="shared" si="3"/>
        <v>0</v>
      </c>
      <c r="W18" s="32">
        <f t="shared" si="3"/>
        <v>0</v>
      </c>
      <c r="X18" s="32">
        <f t="shared" si="3"/>
        <v>0</v>
      </c>
      <c r="Y18" s="32">
        <f t="shared" si="3"/>
        <v>0</v>
      </c>
      <c r="Z18" s="32">
        <f t="shared" si="3"/>
        <v>0</v>
      </c>
      <c r="AA18" s="32">
        <f t="shared" si="3"/>
        <v>0</v>
      </c>
      <c r="AB18" s="32">
        <f t="shared" si="3"/>
        <v>0</v>
      </c>
      <c r="AC18" s="32">
        <f t="shared" si="3"/>
        <v>0</v>
      </c>
      <c r="AD18" s="32">
        <f t="shared" si="3"/>
        <v>0</v>
      </c>
      <c r="AE18" s="32">
        <f t="shared" si="3"/>
        <v>0</v>
      </c>
    </row>
    <row r="19" spans="1:31" ht="19.149999999999999" customHeight="1" thickTop="1">
      <c r="A19" s="9">
        <f t="shared" si="5"/>
        <v>11</v>
      </c>
      <c r="B19" s="172" t="s">
        <v>78</v>
      </c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5">
        <f>SUM(C19:N19)</f>
        <v>0</v>
      </c>
      <c r="Q19" s="9">
        <f t="shared" si="6"/>
        <v>11</v>
      </c>
      <c r="R19" s="172" t="s">
        <v>78</v>
      </c>
      <c r="S19" s="249">
        <f t="shared" si="4"/>
        <v>0</v>
      </c>
      <c r="T19" s="249">
        <f t="shared" si="4"/>
        <v>0</v>
      </c>
      <c r="U19" s="249">
        <f t="shared" si="3"/>
        <v>0</v>
      </c>
      <c r="V19" s="249">
        <f t="shared" si="3"/>
        <v>0</v>
      </c>
      <c r="W19" s="249">
        <f t="shared" si="3"/>
        <v>0</v>
      </c>
      <c r="X19" s="249">
        <f t="shared" si="3"/>
        <v>0</v>
      </c>
      <c r="Y19" s="249">
        <f t="shared" si="3"/>
        <v>0</v>
      </c>
      <c r="Z19" s="249">
        <f t="shared" si="3"/>
        <v>0</v>
      </c>
      <c r="AA19" s="249">
        <f t="shared" si="3"/>
        <v>0</v>
      </c>
      <c r="AB19" s="249">
        <f t="shared" si="3"/>
        <v>0</v>
      </c>
      <c r="AC19" s="249">
        <f t="shared" si="3"/>
        <v>0</v>
      </c>
      <c r="AD19" s="249">
        <f t="shared" si="3"/>
        <v>0</v>
      </c>
      <c r="AE19" s="249">
        <f t="shared" si="3"/>
        <v>0</v>
      </c>
    </row>
    <row r="20" spans="1:31" ht="19.149999999999999" customHeight="1" thickBot="1">
      <c r="A20" s="9">
        <f t="shared" si="5"/>
        <v>12</v>
      </c>
      <c r="B20" s="40" t="s">
        <v>79</v>
      </c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38">
        <f>SUM(C20:N20)</f>
        <v>0</v>
      </c>
      <c r="Q20" s="9">
        <f t="shared" si="6"/>
        <v>12</v>
      </c>
      <c r="R20" s="40" t="s">
        <v>79</v>
      </c>
      <c r="S20" s="251">
        <f t="shared" si="4"/>
        <v>0</v>
      </c>
      <c r="T20" s="251">
        <f t="shared" si="4"/>
        <v>0</v>
      </c>
      <c r="U20" s="251">
        <f t="shared" si="3"/>
        <v>0</v>
      </c>
      <c r="V20" s="251">
        <f t="shared" si="3"/>
        <v>0</v>
      </c>
      <c r="W20" s="251">
        <f t="shared" si="3"/>
        <v>0</v>
      </c>
      <c r="X20" s="251">
        <f t="shared" si="3"/>
        <v>0</v>
      </c>
      <c r="Y20" s="251">
        <f t="shared" si="3"/>
        <v>0</v>
      </c>
      <c r="Z20" s="251">
        <f t="shared" si="3"/>
        <v>0</v>
      </c>
      <c r="AA20" s="251">
        <f t="shared" si="3"/>
        <v>0</v>
      </c>
      <c r="AB20" s="251">
        <f t="shared" si="3"/>
        <v>0</v>
      </c>
      <c r="AC20" s="251">
        <f t="shared" si="3"/>
        <v>0</v>
      </c>
      <c r="AD20" s="251">
        <f t="shared" si="3"/>
        <v>0</v>
      </c>
      <c r="AE20" s="251">
        <f t="shared" si="3"/>
        <v>0</v>
      </c>
    </row>
    <row r="21" spans="1:31" ht="19.149999999999999" customHeight="1" thickBot="1">
      <c r="A21" s="9">
        <f t="shared" si="5"/>
        <v>13</v>
      </c>
      <c r="B21" s="42" t="s">
        <v>80</v>
      </c>
      <c r="C21" s="43">
        <f t="shared" ref="C21:O21" si="10">SUM(C15:C20)</f>
        <v>0</v>
      </c>
      <c r="D21" s="43">
        <f t="shared" si="10"/>
        <v>0</v>
      </c>
      <c r="E21" s="43">
        <f t="shared" si="10"/>
        <v>0</v>
      </c>
      <c r="F21" s="43">
        <f t="shared" si="10"/>
        <v>0</v>
      </c>
      <c r="G21" s="43">
        <f t="shared" si="10"/>
        <v>0</v>
      </c>
      <c r="H21" s="43">
        <f t="shared" si="10"/>
        <v>0</v>
      </c>
      <c r="I21" s="43">
        <f t="shared" si="10"/>
        <v>0</v>
      </c>
      <c r="J21" s="43">
        <f t="shared" si="10"/>
        <v>0</v>
      </c>
      <c r="K21" s="43">
        <f t="shared" si="10"/>
        <v>0</v>
      </c>
      <c r="L21" s="43">
        <f t="shared" si="10"/>
        <v>0</v>
      </c>
      <c r="M21" s="43">
        <f t="shared" si="10"/>
        <v>0</v>
      </c>
      <c r="N21" s="43">
        <f t="shared" si="10"/>
        <v>0</v>
      </c>
      <c r="O21" s="44">
        <f t="shared" si="10"/>
        <v>0</v>
      </c>
      <c r="Q21" s="9">
        <f t="shared" si="6"/>
        <v>13</v>
      </c>
      <c r="R21" s="42" t="s">
        <v>80</v>
      </c>
      <c r="S21" s="249">
        <f>IFERROR(C21/S$7,0)</f>
        <v>0</v>
      </c>
      <c r="T21" s="249">
        <f t="shared" si="4"/>
        <v>0</v>
      </c>
      <c r="U21" s="249">
        <f t="shared" si="3"/>
        <v>0</v>
      </c>
      <c r="V21" s="249">
        <f t="shared" si="3"/>
        <v>0</v>
      </c>
      <c r="W21" s="249">
        <f t="shared" si="3"/>
        <v>0</v>
      </c>
      <c r="X21" s="249">
        <f t="shared" si="3"/>
        <v>0</v>
      </c>
      <c r="Y21" s="249">
        <f t="shared" si="3"/>
        <v>0</v>
      </c>
      <c r="Z21" s="249">
        <f t="shared" si="3"/>
        <v>0</v>
      </c>
      <c r="AA21" s="249">
        <f t="shared" si="3"/>
        <v>0</v>
      </c>
      <c r="AB21" s="249">
        <f t="shared" si="3"/>
        <v>0</v>
      </c>
      <c r="AC21" s="249">
        <f t="shared" si="3"/>
        <v>0</v>
      </c>
      <c r="AD21" s="249">
        <f t="shared" si="3"/>
        <v>0</v>
      </c>
      <c r="AE21" s="249">
        <f t="shared" si="3"/>
        <v>0</v>
      </c>
    </row>
    <row r="22" spans="1:31" ht="19.149999999999999" customHeight="1" thickTop="1">
      <c r="A22" s="9">
        <f t="shared" si="5"/>
        <v>14</v>
      </c>
      <c r="B22" s="47" t="s">
        <v>81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9"/>
      <c r="Q22" s="9">
        <f t="shared" si="6"/>
        <v>14</v>
      </c>
      <c r="R22" s="47" t="s">
        <v>81</v>
      </c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9"/>
    </row>
    <row r="23" spans="1:31" ht="19.149999999999999" customHeight="1">
      <c r="A23" s="9">
        <f t="shared" si="5"/>
        <v>15</v>
      </c>
      <c r="B23" s="18" t="s">
        <v>82</v>
      </c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20">
        <f t="shared" ref="O23:O68" si="11">SUM(C23:N23)</f>
        <v>0</v>
      </c>
      <c r="Q23" s="9">
        <f t="shared" si="6"/>
        <v>15</v>
      </c>
      <c r="R23" s="18" t="s">
        <v>82</v>
      </c>
      <c r="S23" s="248">
        <f t="shared" si="4"/>
        <v>0</v>
      </c>
      <c r="T23" s="248">
        <f t="shared" si="4"/>
        <v>0</v>
      </c>
      <c r="U23" s="248">
        <f t="shared" si="3"/>
        <v>0</v>
      </c>
      <c r="V23" s="248">
        <f t="shared" si="3"/>
        <v>0</v>
      </c>
      <c r="W23" s="248">
        <f t="shared" si="3"/>
        <v>0</v>
      </c>
      <c r="X23" s="248">
        <f t="shared" si="3"/>
        <v>0</v>
      </c>
      <c r="Y23" s="248">
        <f t="shared" si="3"/>
        <v>0</v>
      </c>
      <c r="Z23" s="248">
        <f t="shared" si="3"/>
        <v>0</v>
      </c>
      <c r="AA23" s="248">
        <f t="shared" si="3"/>
        <v>0</v>
      </c>
      <c r="AB23" s="248">
        <f t="shared" si="3"/>
        <v>0</v>
      </c>
      <c r="AC23" s="248">
        <f t="shared" si="3"/>
        <v>0</v>
      </c>
      <c r="AD23" s="248">
        <f t="shared" si="3"/>
        <v>0</v>
      </c>
      <c r="AE23" s="20">
        <f t="shared" si="3"/>
        <v>0</v>
      </c>
    </row>
    <row r="24" spans="1:31" ht="19.149999999999999" customHeight="1">
      <c r="A24" s="9">
        <f t="shared" si="5"/>
        <v>16</v>
      </c>
      <c r="B24" s="18" t="s">
        <v>83</v>
      </c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20">
        <f t="shared" si="11"/>
        <v>0</v>
      </c>
      <c r="Q24" s="9">
        <f t="shared" si="6"/>
        <v>16</v>
      </c>
      <c r="R24" s="18" t="s">
        <v>83</v>
      </c>
      <c r="S24" s="248">
        <f t="shared" si="4"/>
        <v>0</v>
      </c>
      <c r="T24" s="248">
        <f t="shared" si="4"/>
        <v>0</v>
      </c>
      <c r="U24" s="248">
        <f t="shared" si="3"/>
        <v>0</v>
      </c>
      <c r="V24" s="248">
        <f t="shared" si="3"/>
        <v>0</v>
      </c>
      <c r="W24" s="248">
        <f t="shared" si="3"/>
        <v>0</v>
      </c>
      <c r="X24" s="248">
        <f t="shared" si="3"/>
        <v>0</v>
      </c>
      <c r="Y24" s="248">
        <f t="shared" si="3"/>
        <v>0</v>
      </c>
      <c r="Z24" s="248">
        <f t="shared" si="3"/>
        <v>0</v>
      </c>
      <c r="AA24" s="248">
        <f t="shared" si="3"/>
        <v>0</v>
      </c>
      <c r="AB24" s="248">
        <f t="shared" si="3"/>
        <v>0</v>
      </c>
      <c r="AC24" s="248">
        <f t="shared" si="3"/>
        <v>0</v>
      </c>
      <c r="AD24" s="248">
        <f t="shared" si="3"/>
        <v>0</v>
      </c>
      <c r="AE24" s="20">
        <f t="shared" si="3"/>
        <v>0</v>
      </c>
    </row>
    <row r="25" spans="1:31" ht="19.149999999999999" customHeight="1">
      <c r="A25" s="9">
        <f t="shared" si="5"/>
        <v>17</v>
      </c>
      <c r="B25" s="18" t="s">
        <v>84</v>
      </c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20">
        <f t="shared" si="11"/>
        <v>0</v>
      </c>
      <c r="Q25" s="9">
        <f t="shared" si="6"/>
        <v>17</v>
      </c>
      <c r="R25" s="18" t="s">
        <v>84</v>
      </c>
      <c r="S25" s="248">
        <f t="shared" si="4"/>
        <v>0</v>
      </c>
      <c r="T25" s="248">
        <f t="shared" si="4"/>
        <v>0</v>
      </c>
      <c r="U25" s="248">
        <f t="shared" si="3"/>
        <v>0</v>
      </c>
      <c r="V25" s="248">
        <f t="shared" si="3"/>
        <v>0</v>
      </c>
      <c r="W25" s="248">
        <f t="shared" si="3"/>
        <v>0</v>
      </c>
      <c r="X25" s="248">
        <f t="shared" si="3"/>
        <v>0</v>
      </c>
      <c r="Y25" s="248">
        <f t="shared" si="3"/>
        <v>0</v>
      </c>
      <c r="Z25" s="248">
        <f t="shared" si="3"/>
        <v>0</v>
      </c>
      <c r="AA25" s="248">
        <f t="shared" si="3"/>
        <v>0</v>
      </c>
      <c r="AB25" s="248">
        <f t="shared" si="3"/>
        <v>0</v>
      </c>
      <c r="AC25" s="248">
        <f t="shared" si="3"/>
        <v>0</v>
      </c>
      <c r="AD25" s="248">
        <f t="shared" si="3"/>
        <v>0</v>
      </c>
      <c r="AE25" s="20">
        <f t="shared" si="3"/>
        <v>0</v>
      </c>
    </row>
    <row r="26" spans="1:31" s="25" customFormat="1" ht="19.149999999999999" customHeight="1">
      <c r="A26" s="21">
        <f t="shared" si="5"/>
        <v>18</v>
      </c>
      <c r="B26" s="18" t="s">
        <v>85</v>
      </c>
      <c r="C26" s="22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4">
        <f t="shared" si="11"/>
        <v>0</v>
      </c>
      <c r="Q26" s="9">
        <f t="shared" si="6"/>
        <v>18</v>
      </c>
      <c r="R26" s="18" t="s">
        <v>85</v>
      </c>
      <c r="S26" s="248">
        <f t="shared" si="4"/>
        <v>0</v>
      </c>
      <c r="T26" s="248">
        <f t="shared" si="4"/>
        <v>0</v>
      </c>
      <c r="U26" s="248">
        <f t="shared" si="3"/>
        <v>0</v>
      </c>
      <c r="V26" s="248">
        <f t="shared" si="3"/>
        <v>0</v>
      </c>
      <c r="W26" s="248">
        <f t="shared" si="3"/>
        <v>0</v>
      </c>
      <c r="X26" s="248">
        <f t="shared" si="3"/>
        <v>0</v>
      </c>
      <c r="Y26" s="248">
        <f t="shared" si="3"/>
        <v>0</v>
      </c>
      <c r="Z26" s="248">
        <f t="shared" si="3"/>
        <v>0</v>
      </c>
      <c r="AA26" s="248">
        <f t="shared" si="3"/>
        <v>0</v>
      </c>
      <c r="AB26" s="248">
        <f t="shared" si="3"/>
        <v>0</v>
      </c>
      <c r="AC26" s="248">
        <f t="shared" si="3"/>
        <v>0</v>
      </c>
      <c r="AD26" s="248">
        <f t="shared" si="3"/>
        <v>0</v>
      </c>
      <c r="AE26" s="24">
        <f t="shared" si="3"/>
        <v>0</v>
      </c>
    </row>
    <row r="27" spans="1:31" ht="19.149999999999999" customHeight="1" thickBot="1">
      <c r="A27" s="9">
        <f t="shared" si="5"/>
        <v>19</v>
      </c>
      <c r="B27" s="169" t="s">
        <v>86</v>
      </c>
      <c r="C27" s="5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38">
        <f t="shared" si="11"/>
        <v>0</v>
      </c>
      <c r="Q27" s="9">
        <f t="shared" si="6"/>
        <v>19</v>
      </c>
      <c r="R27" s="169" t="s">
        <v>86</v>
      </c>
      <c r="S27" s="250">
        <f t="shared" si="4"/>
        <v>0</v>
      </c>
      <c r="T27" s="251">
        <f t="shared" si="4"/>
        <v>0</v>
      </c>
      <c r="U27" s="251">
        <f t="shared" si="3"/>
        <v>0</v>
      </c>
      <c r="V27" s="251">
        <f t="shared" si="3"/>
        <v>0</v>
      </c>
      <c r="W27" s="251">
        <f t="shared" si="3"/>
        <v>0</v>
      </c>
      <c r="X27" s="251">
        <f t="shared" si="3"/>
        <v>0</v>
      </c>
      <c r="Y27" s="251">
        <f t="shared" si="3"/>
        <v>0</v>
      </c>
      <c r="Z27" s="251">
        <f t="shared" si="3"/>
        <v>0</v>
      </c>
      <c r="AA27" s="251">
        <f t="shared" si="3"/>
        <v>0</v>
      </c>
      <c r="AB27" s="251">
        <f t="shared" si="3"/>
        <v>0</v>
      </c>
      <c r="AC27" s="251">
        <f t="shared" si="3"/>
        <v>0</v>
      </c>
      <c r="AD27" s="251">
        <f t="shared" si="3"/>
        <v>0</v>
      </c>
      <c r="AE27" s="38">
        <f t="shared" si="3"/>
        <v>0</v>
      </c>
    </row>
    <row r="28" spans="1:31" ht="19.149999999999999" customHeight="1" thickBot="1">
      <c r="A28" s="9">
        <f t="shared" si="5"/>
        <v>20</v>
      </c>
      <c r="B28" s="179" t="s">
        <v>87</v>
      </c>
      <c r="C28" s="51">
        <f>SUM(C23:C27)</f>
        <v>0</v>
      </c>
      <c r="D28" s="43">
        <f t="shared" ref="D28:O28" si="12">SUM(D23:D27)</f>
        <v>0</v>
      </c>
      <c r="E28" s="43">
        <f t="shared" si="12"/>
        <v>0</v>
      </c>
      <c r="F28" s="43">
        <f t="shared" si="12"/>
        <v>0</v>
      </c>
      <c r="G28" s="43">
        <f t="shared" si="12"/>
        <v>0</v>
      </c>
      <c r="H28" s="43">
        <f t="shared" si="12"/>
        <v>0</v>
      </c>
      <c r="I28" s="43">
        <f t="shared" si="12"/>
        <v>0</v>
      </c>
      <c r="J28" s="43">
        <f t="shared" si="12"/>
        <v>0</v>
      </c>
      <c r="K28" s="43">
        <f t="shared" si="12"/>
        <v>0</v>
      </c>
      <c r="L28" s="43">
        <f t="shared" si="12"/>
        <v>0</v>
      </c>
      <c r="M28" s="43">
        <f t="shared" si="12"/>
        <v>0</v>
      </c>
      <c r="N28" s="43">
        <f t="shared" si="12"/>
        <v>0</v>
      </c>
      <c r="O28" s="44">
        <f t="shared" si="12"/>
        <v>0</v>
      </c>
      <c r="Q28" s="9">
        <f t="shared" si="6"/>
        <v>20</v>
      </c>
      <c r="R28" s="174" t="s">
        <v>87</v>
      </c>
      <c r="S28" s="252">
        <f>IFERROR(C28/S$7,0)</f>
        <v>0</v>
      </c>
      <c r="T28" s="32">
        <f t="shared" si="4"/>
        <v>0</v>
      </c>
      <c r="U28" s="32">
        <f t="shared" si="3"/>
        <v>0</v>
      </c>
      <c r="V28" s="32">
        <f t="shared" si="3"/>
        <v>0</v>
      </c>
      <c r="W28" s="32">
        <f t="shared" si="3"/>
        <v>0</v>
      </c>
      <c r="X28" s="32">
        <f t="shared" si="3"/>
        <v>0</v>
      </c>
      <c r="Y28" s="32">
        <f t="shared" si="3"/>
        <v>0</v>
      </c>
      <c r="Z28" s="32">
        <f t="shared" si="3"/>
        <v>0</v>
      </c>
      <c r="AA28" s="32">
        <f t="shared" si="3"/>
        <v>0</v>
      </c>
      <c r="AB28" s="32">
        <f t="shared" si="3"/>
        <v>0</v>
      </c>
      <c r="AC28" s="32">
        <f t="shared" si="3"/>
        <v>0</v>
      </c>
      <c r="AD28" s="32">
        <f t="shared" si="3"/>
        <v>0</v>
      </c>
      <c r="AE28" s="46">
        <f t="shared" si="3"/>
        <v>0</v>
      </c>
    </row>
    <row r="29" spans="1:31" ht="19.149999999999999" customHeight="1" thickTop="1">
      <c r="A29" s="9">
        <f t="shared" si="5"/>
        <v>21</v>
      </c>
      <c r="B29" s="170" t="s">
        <v>88</v>
      </c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5">
        <f t="shared" si="11"/>
        <v>0</v>
      </c>
      <c r="Q29" s="9">
        <f t="shared" si="6"/>
        <v>21</v>
      </c>
      <c r="R29" s="170" t="s">
        <v>88</v>
      </c>
      <c r="S29" s="249">
        <f t="shared" si="4"/>
        <v>0</v>
      </c>
      <c r="T29" s="249">
        <f t="shared" si="4"/>
        <v>0</v>
      </c>
      <c r="U29" s="249">
        <f t="shared" si="3"/>
        <v>0</v>
      </c>
      <c r="V29" s="249">
        <f t="shared" si="3"/>
        <v>0</v>
      </c>
      <c r="W29" s="249">
        <f t="shared" si="3"/>
        <v>0</v>
      </c>
      <c r="X29" s="249">
        <f t="shared" si="3"/>
        <v>0</v>
      </c>
      <c r="Y29" s="249">
        <f t="shared" si="3"/>
        <v>0</v>
      </c>
      <c r="Z29" s="249">
        <f t="shared" si="3"/>
        <v>0</v>
      </c>
      <c r="AA29" s="249">
        <f t="shared" si="3"/>
        <v>0</v>
      </c>
      <c r="AB29" s="249">
        <f t="shared" si="3"/>
        <v>0</v>
      </c>
      <c r="AC29" s="249">
        <f t="shared" si="3"/>
        <v>0</v>
      </c>
      <c r="AD29" s="249">
        <f t="shared" si="3"/>
        <v>0</v>
      </c>
      <c r="AE29" s="35">
        <f t="shared" si="3"/>
        <v>0</v>
      </c>
    </row>
    <row r="30" spans="1:31" ht="19.149999999999999" customHeight="1">
      <c r="A30" s="9">
        <f t="shared" si="5"/>
        <v>22</v>
      </c>
      <c r="B30" s="18" t="s">
        <v>89</v>
      </c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20">
        <f t="shared" si="11"/>
        <v>0</v>
      </c>
      <c r="Q30" s="9">
        <f t="shared" si="6"/>
        <v>22</v>
      </c>
      <c r="R30" s="18" t="s">
        <v>89</v>
      </c>
      <c r="S30" s="248">
        <f t="shared" si="4"/>
        <v>0</v>
      </c>
      <c r="T30" s="248">
        <f t="shared" si="4"/>
        <v>0</v>
      </c>
      <c r="U30" s="248">
        <f t="shared" si="3"/>
        <v>0</v>
      </c>
      <c r="V30" s="248">
        <f t="shared" si="3"/>
        <v>0</v>
      </c>
      <c r="W30" s="248">
        <f t="shared" si="3"/>
        <v>0</v>
      </c>
      <c r="X30" s="248">
        <f t="shared" si="3"/>
        <v>0</v>
      </c>
      <c r="Y30" s="248">
        <f t="shared" si="3"/>
        <v>0</v>
      </c>
      <c r="Z30" s="248">
        <f t="shared" si="3"/>
        <v>0</v>
      </c>
      <c r="AA30" s="248">
        <f t="shared" si="3"/>
        <v>0</v>
      </c>
      <c r="AB30" s="248">
        <f t="shared" si="3"/>
        <v>0</v>
      </c>
      <c r="AC30" s="248">
        <f t="shared" si="3"/>
        <v>0</v>
      </c>
      <c r="AD30" s="248">
        <f t="shared" si="3"/>
        <v>0</v>
      </c>
      <c r="AE30" s="20">
        <f t="shared" si="3"/>
        <v>0</v>
      </c>
    </row>
    <row r="31" spans="1:31" ht="19.149999999999999" customHeight="1">
      <c r="A31" s="9">
        <f t="shared" si="5"/>
        <v>23</v>
      </c>
      <c r="B31" s="18" t="s">
        <v>90</v>
      </c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20">
        <f t="shared" si="11"/>
        <v>0</v>
      </c>
      <c r="Q31" s="9">
        <f t="shared" si="6"/>
        <v>23</v>
      </c>
      <c r="R31" s="18" t="s">
        <v>90</v>
      </c>
      <c r="S31" s="248">
        <f t="shared" si="4"/>
        <v>0</v>
      </c>
      <c r="T31" s="248">
        <f t="shared" si="4"/>
        <v>0</v>
      </c>
      <c r="U31" s="248">
        <f t="shared" si="3"/>
        <v>0</v>
      </c>
      <c r="V31" s="248">
        <f t="shared" si="3"/>
        <v>0</v>
      </c>
      <c r="W31" s="248">
        <f t="shared" si="3"/>
        <v>0</v>
      </c>
      <c r="X31" s="248">
        <f t="shared" si="3"/>
        <v>0</v>
      </c>
      <c r="Y31" s="248">
        <f t="shared" si="3"/>
        <v>0</v>
      </c>
      <c r="Z31" s="248">
        <f t="shared" si="3"/>
        <v>0</v>
      </c>
      <c r="AA31" s="248">
        <f t="shared" si="3"/>
        <v>0</v>
      </c>
      <c r="AB31" s="248">
        <f t="shared" si="3"/>
        <v>0</v>
      </c>
      <c r="AC31" s="248">
        <f t="shared" si="3"/>
        <v>0</v>
      </c>
      <c r="AD31" s="248">
        <f t="shared" si="3"/>
        <v>0</v>
      </c>
      <c r="AE31" s="20">
        <f t="shared" si="3"/>
        <v>0</v>
      </c>
    </row>
    <row r="32" spans="1:31" ht="19.149999999999999" customHeight="1">
      <c r="A32" s="9">
        <f t="shared" si="5"/>
        <v>24</v>
      </c>
      <c r="B32" s="18" t="s">
        <v>91</v>
      </c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0">
        <f t="shared" si="11"/>
        <v>0</v>
      </c>
      <c r="Q32" s="9">
        <f t="shared" si="6"/>
        <v>24</v>
      </c>
      <c r="R32" s="18" t="s">
        <v>91</v>
      </c>
      <c r="S32" s="248">
        <f t="shared" si="4"/>
        <v>0</v>
      </c>
      <c r="T32" s="248">
        <f t="shared" si="4"/>
        <v>0</v>
      </c>
      <c r="U32" s="248">
        <f t="shared" si="3"/>
        <v>0</v>
      </c>
      <c r="V32" s="248">
        <f t="shared" si="3"/>
        <v>0</v>
      </c>
      <c r="W32" s="248">
        <f t="shared" si="3"/>
        <v>0</v>
      </c>
      <c r="X32" s="248">
        <f t="shared" si="3"/>
        <v>0</v>
      </c>
      <c r="Y32" s="248">
        <f t="shared" si="3"/>
        <v>0</v>
      </c>
      <c r="Z32" s="248">
        <f t="shared" si="3"/>
        <v>0</v>
      </c>
      <c r="AA32" s="248">
        <f t="shared" si="3"/>
        <v>0</v>
      </c>
      <c r="AB32" s="248">
        <f t="shared" si="3"/>
        <v>0</v>
      </c>
      <c r="AC32" s="248">
        <f t="shared" si="3"/>
        <v>0</v>
      </c>
      <c r="AD32" s="248">
        <f t="shared" si="3"/>
        <v>0</v>
      </c>
      <c r="AE32" s="20">
        <f t="shared" si="3"/>
        <v>0</v>
      </c>
    </row>
    <row r="33" spans="1:31" ht="19.149999999999999" customHeight="1">
      <c r="A33" s="9">
        <f t="shared" si="5"/>
        <v>25</v>
      </c>
      <c r="B33" s="18" t="s">
        <v>92</v>
      </c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20">
        <f t="shared" si="11"/>
        <v>0</v>
      </c>
      <c r="Q33" s="9">
        <f t="shared" si="6"/>
        <v>25</v>
      </c>
      <c r="R33" s="18" t="s">
        <v>92</v>
      </c>
      <c r="S33" s="248">
        <f t="shared" si="4"/>
        <v>0</v>
      </c>
      <c r="T33" s="248">
        <f t="shared" si="4"/>
        <v>0</v>
      </c>
      <c r="U33" s="248">
        <f t="shared" si="3"/>
        <v>0</v>
      </c>
      <c r="V33" s="248">
        <f t="shared" si="3"/>
        <v>0</v>
      </c>
      <c r="W33" s="248">
        <f t="shared" ref="W33:AE61" si="13">IFERROR(G33/W$7,0)</f>
        <v>0</v>
      </c>
      <c r="X33" s="248">
        <f t="shared" si="13"/>
        <v>0</v>
      </c>
      <c r="Y33" s="248">
        <f t="shared" si="13"/>
        <v>0</v>
      </c>
      <c r="Z33" s="248">
        <f t="shared" si="13"/>
        <v>0</v>
      </c>
      <c r="AA33" s="248">
        <f t="shared" si="13"/>
        <v>0</v>
      </c>
      <c r="AB33" s="248">
        <f t="shared" si="13"/>
        <v>0</v>
      </c>
      <c r="AC33" s="248">
        <f t="shared" si="13"/>
        <v>0</v>
      </c>
      <c r="AD33" s="248">
        <f t="shared" si="13"/>
        <v>0</v>
      </c>
      <c r="AE33" s="20">
        <f t="shared" si="13"/>
        <v>0</v>
      </c>
    </row>
    <row r="34" spans="1:31" ht="19.149999999999999" customHeight="1">
      <c r="A34" s="9">
        <f t="shared" si="5"/>
        <v>26</v>
      </c>
      <c r="B34" s="18" t="s">
        <v>93</v>
      </c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20">
        <f t="shared" si="11"/>
        <v>0</v>
      </c>
      <c r="Q34" s="9">
        <f t="shared" si="6"/>
        <v>26</v>
      </c>
      <c r="R34" s="18" t="s">
        <v>93</v>
      </c>
      <c r="S34" s="248">
        <f t="shared" si="4"/>
        <v>0</v>
      </c>
      <c r="T34" s="248">
        <f t="shared" si="4"/>
        <v>0</v>
      </c>
      <c r="U34" s="248">
        <f t="shared" si="4"/>
        <v>0</v>
      </c>
      <c r="V34" s="248">
        <f t="shared" si="4"/>
        <v>0</v>
      </c>
      <c r="W34" s="248">
        <f t="shared" si="13"/>
        <v>0</v>
      </c>
      <c r="X34" s="248">
        <f t="shared" si="13"/>
        <v>0</v>
      </c>
      <c r="Y34" s="248">
        <f t="shared" si="13"/>
        <v>0</v>
      </c>
      <c r="Z34" s="248">
        <f t="shared" si="13"/>
        <v>0</v>
      </c>
      <c r="AA34" s="248">
        <f t="shared" si="13"/>
        <v>0</v>
      </c>
      <c r="AB34" s="248">
        <f t="shared" si="13"/>
        <v>0</v>
      </c>
      <c r="AC34" s="248">
        <f t="shared" si="13"/>
        <v>0</v>
      </c>
      <c r="AD34" s="248">
        <f t="shared" si="13"/>
        <v>0</v>
      </c>
      <c r="AE34" s="20">
        <f t="shared" si="13"/>
        <v>0</v>
      </c>
    </row>
    <row r="35" spans="1:31" ht="19.149999999999999" customHeight="1">
      <c r="A35" s="9">
        <f t="shared" si="5"/>
        <v>27</v>
      </c>
      <c r="B35" s="18" t="s">
        <v>94</v>
      </c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0">
        <f t="shared" si="11"/>
        <v>0</v>
      </c>
      <c r="Q35" s="9">
        <f t="shared" si="6"/>
        <v>27</v>
      </c>
      <c r="R35" s="18" t="s">
        <v>94</v>
      </c>
      <c r="S35" s="248">
        <f t="shared" si="4"/>
        <v>0</v>
      </c>
      <c r="T35" s="248">
        <f t="shared" si="4"/>
        <v>0</v>
      </c>
      <c r="U35" s="248">
        <f t="shared" si="4"/>
        <v>0</v>
      </c>
      <c r="V35" s="248">
        <f t="shared" si="4"/>
        <v>0</v>
      </c>
      <c r="W35" s="248">
        <f t="shared" si="13"/>
        <v>0</v>
      </c>
      <c r="X35" s="248">
        <f t="shared" si="13"/>
        <v>0</v>
      </c>
      <c r="Y35" s="248">
        <f t="shared" si="13"/>
        <v>0</v>
      </c>
      <c r="Z35" s="248">
        <f t="shared" si="13"/>
        <v>0</v>
      </c>
      <c r="AA35" s="248">
        <f t="shared" si="13"/>
        <v>0</v>
      </c>
      <c r="AB35" s="248">
        <f t="shared" si="13"/>
        <v>0</v>
      </c>
      <c r="AC35" s="248">
        <f t="shared" si="13"/>
        <v>0</v>
      </c>
      <c r="AD35" s="248">
        <f t="shared" si="13"/>
        <v>0</v>
      </c>
      <c r="AE35" s="20">
        <f t="shared" si="13"/>
        <v>0</v>
      </c>
    </row>
    <row r="36" spans="1:31" ht="19.149999999999999" customHeight="1">
      <c r="A36" s="9">
        <f t="shared" si="5"/>
        <v>28</v>
      </c>
      <c r="B36" s="18" t="s">
        <v>95</v>
      </c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20">
        <f t="shared" si="11"/>
        <v>0</v>
      </c>
      <c r="Q36" s="9">
        <f t="shared" si="6"/>
        <v>28</v>
      </c>
      <c r="R36" s="18" t="s">
        <v>95</v>
      </c>
      <c r="S36" s="248">
        <f t="shared" si="4"/>
        <v>0</v>
      </c>
      <c r="T36" s="248">
        <f t="shared" si="4"/>
        <v>0</v>
      </c>
      <c r="U36" s="248">
        <f t="shared" si="4"/>
        <v>0</v>
      </c>
      <c r="V36" s="248">
        <f t="shared" si="4"/>
        <v>0</v>
      </c>
      <c r="W36" s="248">
        <f t="shared" si="13"/>
        <v>0</v>
      </c>
      <c r="X36" s="248">
        <f t="shared" si="13"/>
        <v>0</v>
      </c>
      <c r="Y36" s="248">
        <f t="shared" si="13"/>
        <v>0</v>
      </c>
      <c r="Z36" s="248">
        <f t="shared" si="13"/>
        <v>0</v>
      </c>
      <c r="AA36" s="248">
        <f t="shared" si="13"/>
        <v>0</v>
      </c>
      <c r="AB36" s="248">
        <f t="shared" si="13"/>
        <v>0</v>
      </c>
      <c r="AC36" s="248">
        <f t="shared" si="13"/>
        <v>0</v>
      </c>
      <c r="AD36" s="248">
        <f t="shared" si="13"/>
        <v>0</v>
      </c>
      <c r="AE36" s="20">
        <f t="shared" si="13"/>
        <v>0</v>
      </c>
    </row>
    <row r="37" spans="1:31" ht="19.149999999999999" customHeight="1">
      <c r="A37" s="9">
        <f t="shared" si="5"/>
        <v>29</v>
      </c>
      <c r="B37" s="18" t="s">
        <v>96</v>
      </c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20">
        <f t="shared" si="11"/>
        <v>0</v>
      </c>
      <c r="Q37" s="9">
        <f t="shared" si="6"/>
        <v>29</v>
      </c>
      <c r="R37" s="18" t="s">
        <v>96</v>
      </c>
      <c r="S37" s="248">
        <f t="shared" si="4"/>
        <v>0</v>
      </c>
      <c r="T37" s="248">
        <f t="shared" si="4"/>
        <v>0</v>
      </c>
      <c r="U37" s="248">
        <f t="shared" si="4"/>
        <v>0</v>
      </c>
      <c r="V37" s="248">
        <f t="shared" si="4"/>
        <v>0</v>
      </c>
      <c r="W37" s="248">
        <f t="shared" si="13"/>
        <v>0</v>
      </c>
      <c r="X37" s="248">
        <f t="shared" si="13"/>
        <v>0</v>
      </c>
      <c r="Y37" s="248">
        <f t="shared" si="13"/>
        <v>0</v>
      </c>
      <c r="Z37" s="248">
        <f t="shared" si="13"/>
        <v>0</v>
      </c>
      <c r="AA37" s="248">
        <f t="shared" si="13"/>
        <v>0</v>
      </c>
      <c r="AB37" s="248">
        <f t="shared" si="13"/>
        <v>0</v>
      </c>
      <c r="AC37" s="248">
        <f t="shared" si="13"/>
        <v>0</v>
      </c>
      <c r="AD37" s="248">
        <f t="shared" si="13"/>
        <v>0</v>
      </c>
      <c r="AE37" s="20">
        <f t="shared" si="13"/>
        <v>0</v>
      </c>
    </row>
    <row r="38" spans="1:31" ht="19.149999999999999" customHeight="1">
      <c r="A38" s="9">
        <f t="shared" si="5"/>
        <v>30</v>
      </c>
      <c r="B38" s="18" t="s">
        <v>97</v>
      </c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20">
        <f t="shared" si="11"/>
        <v>0</v>
      </c>
      <c r="Q38" s="9">
        <f t="shared" si="6"/>
        <v>30</v>
      </c>
      <c r="R38" s="18" t="s">
        <v>97</v>
      </c>
      <c r="S38" s="248">
        <f t="shared" si="4"/>
        <v>0</v>
      </c>
      <c r="T38" s="248">
        <f t="shared" si="4"/>
        <v>0</v>
      </c>
      <c r="U38" s="248">
        <f t="shared" si="4"/>
        <v>0</v>
      </c>
      <c r="V38" s="248">
        <f t="shared" si="4"/>
        <v>0</v>
      </c>
      <c r="W38" s="248">
        <f t="shared" si="13"/>
        <v>0</v>
      </c>
      <c r="X38" s="248">
        <f t="shared" si="13"/>
        <v>0</v>
      </c>
      <c r="Y38" s="248">
        <f t="shared" si="13"/>
        <v>0</v>
      </c>
      <c r="Z38" s="248">
        <f t="shared" si="13"/>
        <v>0</v>
      </c>
      <c r="AA38" s="248">
        <f t="shared" si="13"/>
        <v>0</v>
      </c>
      <c r="AB38" s="248">
        <f t="shared" si="13"/>
        <v>0</v>
      </c>
      <c r="AC38" s="248">
        <f t="shared" si="13"/>
        <v>0</v>
      </c>
      <c r="AD38" s="248">
        <f t="shared" si="13"/>
        <v>0</v>
      </c>
      <c r="AE38" s="20">
        <f t="shared" si="13"/>
        <v>0</v>
      </c>
    </row>
    <row r="39" spans="1:31" ht="19.149999999999999" customHeight="1">
      <c r="A39" s="9">
        <f t="shared" si="5"/>
        <v>31</v>
      </c>
      <c r="B39" s="18" t="s">
        <v>98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20">
        <f t="shared" si="11"/>
        <v>0</v>
      </c>
      <c r="Q39" s="9">
        <f t="shared" si="6"/>
        <v>31</v>
      </c>
      <c r="R39" s="18" t="s">
        <v>98</v>
      </c>
      <c r="S39" s="248">
        <f t="shared" si="4"/>
        <v>0</v>
      </c>
      <c r="T39" s="248">
        <f t="shared" si="4"/>
        <v>0</v>
      </c>
      <c r="U39" s="248">
        <f t="shared" si="4"/>
        <v>0</v>
      </c>
      <c r="V39" s="248">
        <f t="shared" si="4"/>
        <v>0</v>
      </c>
      <c r="W39" s="248">
        <f t="shared" si="13"/>
        <v>0</v>
      </c>
      <c r="X39" s="248">
        <f t="shared" si="13"/>
        <v>0</v>
      </c>
      <c r="Y39" s="248">
        <f t="shared" si="13"/>
        <v>0</v>
      </c>
      <c r="Z39" s="248">
        <f t="shared" si="13"/>
        <v>0</v>
      </c>
      <c r="AA39" s="248">
        <f t="shared" si="13"/>
        <v>0</v>
      </c>
      <c r="AB39" s="248">
        <f t="shared" si="13"/>
        <v>0</v>
      </c>
      <c r="AC39" s="248">
        <f t="shared" si="13"/>
        <v>0</v>
      </c>
      <c r="AD39" s="248">
        <f t="shared" si="13"/>
        <v>0</v>
      </c>
      <c r="AE39" s="20">
        <f t="shared" si="13"/>
        <v>0</v>
      </c>
    </row>
    <row r="40" spans="1:31" ht="19.149999999999999" customHeight="1">
      <c r="A40" s="9">
        <f t="shared" si="5"/>
        <v>32</v>
      </c>
      <c r="B40" s="18" t="s">
        <v>99</v>
      </c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20">
        <f t="shared" si="11"/>
        <v>0</v>
      </c>
      <c r="Q40" s="9">
        <f t="shared" si="6"/>
        <v>32</v>
      </c>
      <c r="R40" s="18" t="s">
        <v>99</v>
      </c>
      <c r="S40" s="248">
        <f t="shared" si="4"/>
        <v>0</v>
      </c>
      <c r="T40" s="248">
        <f t="shared" si="4"/>
        <v>0</v>
      </c>
      <c r="U40" s="248">
        <f t="shared" si="4"/>
        <v>0</v>
      </c>
      <c r="V40" s="248">
        <f t="shared" si="4"/>
        <v>0</v>
      </c>
      <c r="W40" s="248">
        <f t="shared" si="13"/>
        <v>0</v>
      </c>
      <c r="X40" s="248">
        <f t="shared" si="13"/>
        <v>0</v>
      </c>
      <c r="Y40" s="248">
        <f t="shared" si="13"/>
        <v>0</v>
      </c>
      <c r="Z40" s="248">
        <f t="shared" si="13"/>
        <v>0</v>
      </c>
      <c r="AA40" s="248">
        <f t="shared" si="13"/>
        <v>0</v>
      </c>
      <c r="AB40" s="248">
        <f t="shared" si="13"/>
        <v>0</v>
      </c>
      <c r="AC40" s="248">
        <f t="shared" si="13"/>
        <v>0</v>
      </c>
      <c r="AD40" s="248">
        <f t="shared" si="13"/>
        <v>0</v>
      </c>
      <c r="AE40" s="20">
        <f t="shared" si="13"/>
        <v>0</v>
      </c>
    </row>
    <row r="41" spans="1:31" s="25" customFormat="1" ht="19.149999999999999" customHeight="1">
      <c r="A41" s="21">
        <f t="shared" si="5"/>
        <v>33</v>
      </c>
      <c r="B41" s="18" t="s">
        <v>100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4">
        <f t="shared" si="11"/>
        <v>0</v>
      </c>
      <c r="Q41" s="9">
        <f t="shared" si="6"/>
        <v>33</v>
      </c>
      <c r="R41" s="18" t="s">
        <v>100</v>
      </c>
      <c r="S41" s="248">
        <f t="shared" si="4"/>
        <v>0</v>
      </c>
      <c r="T41" s="248">
        <f t="shared" si="4"/>
        <v>0</v>
      </c>
      <c r="U41" s="248">
        <f t="shared" si="4"/>
        <v>0</v>
      </c>
      <c r="V41" s="248">
        <f t="shared" si="4"/>
        <v>0</v>
      </c>
      <c r="W41" s="248">
        <f t="shared" si="13"/>
        <v>0</v>
      </c>
      <c r="X41" s="248">
        <f t="shared" si="13"/>
        <v>0</v>
      </c>
      <c r="Y41" s="248">
        <f t="shared" si="13"/>
        <v>0</v>
      </c>
      <c r="Z41" s="248">
        <f t="shared" si="13"/>
        <v>0</v>
      </c>
      <c r="AA41" s="248">
        <f t="shared" si="13"/>
        <v>0</v>
      </c>
      <c r="AB41" s="248">
        <f t="shared" si="13"/>
        <v>0</v>
      </c>
      <c r="AC41" s="248">
        <f t="shared" si="13"/>
        <v>0</v>
      </c>
      <c r="AD41" s="248">
        <f t="shared" si="13"/>
        <v>0</v>
      </c>
      <c r="AE41" s="24">
        <f t="shared" si="13"/>
        <v>0</v>
      </c>
    </row>
    <row r="42" spans="1:31" s="25" customFormat="1" ht="19.149999999999999" customHeight="1">
      <c r="A42" s="21">
        <f t="shared" si="5"/>
        <v>34</v>
      </c>
      <c r="B42" s="18" t="s">
        <v>101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4">
        <f t="shared" si="11"/>
        <v>0</v>
      </c>
      <c r="Q42" s="9">
        <f t="shared" si="6"/>
        <v>34</v>
      </c>
      <c r="R42" s="18" t="s">
        <v>101</v>
      </c>
      <c r="S42" s="248">
        <f t="shared" si="4"/>
        <v>0</v>
      </c>
      <c r="T42" s="248">
        <f t="shared" si="4"/>
        <v>0</v>
      </c>
      <c r="U42" s="248">
        <f t="shared" si="4"/>
        <v>0</v>
      </c>
      <c r="V42" s="248">
        <f t="shared" si="4"/>
        <v>0</v>
      </c>
      <c r="W42" s="248">
        <f t="shared" si="13"/>
        <v>0</v>
      </c>
      <c r="X42" s="248">
        <f t="shared" si="13"/>
        <v>0</v>
      </c>
      <c r="Y42" s="248">
        <f t="shared" si="13"/>
        <v>0</v>
      </c>
      <c r="Z42" s="248">
        <f t="shared" si="13"/>
        <v>0</v>
      </c>
      <c r="AA42" s="248">
        <f t="shared" si="13"/>
        <v>0</v>
      </c>
      <c r="AB42" s="248">
        <f t="shared" si="13"/>
        <v>0</v>
      </c>
      <c r="AC42" s="248">
        <f t="shared" si="13"/>
        <v>0</v>
      </c>
      <c r="AD42" s="248">
        <f t="shared" si="13"/>
        <v>0</v>
      </c>
      <c r="AE42" s="24">
        <f t="shared" si="13"/>
        <v>0</v>
      </c>
    </row>
    <row r="43" spans="1:31" ht="19.149999999999999" customHeight="1">
      <c r="A43" s="9">
        <f t="shared" si="5"/>
        <v>35</v>
      </c>
      <c r="B43" s="18" t="s">
        <v>102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24">
        <f t="shared" si="11"/>
        <v>0</v>
      </c>
      <c r="Q43" s="9">
        <f t="shared" si="6"/>
        <v>35</v>
      </c>
      <c r="R43" s="18" t="s">
        <v>102</v>
      </c>
      <c r="S43" s="248">
        <f t="shared" si="4"/>
        <v>0</v>
      </c>
      <c r="T43" s="248">
        <f t="shared" si="4"/>
        <v>0</v>
      </c>
      <c r="U43" s="248">
        <f t="shared" si="4"/>
        <v>0</v>
      </c>
      <c r="V43" s="248">
        <f t="shared" si="4"/>
        <v>0</v>
      </c>
      <c r="W43" s="248">
        <f t="shared" si="13"/>
        <v>0</v>
      </c>
      <c r="X43" s="248">
        <f t="shared" si="13"/>
        <v>0</v>
      </c>
      <c r="Y43" s="248">
        <f t="shared" si="13"/>
        <v>0</v>
      </c>
      <c r="Z43" s="248">
        <f t="shared" si="13"/>
        <v>0</v>
      </c>
      <c r="AA43" s="248">
        <f t="shared" si="13"/>
        <v>0</v>
      </c>
      <c r="AB43" s="248">
        <f t="shared" si="13"/>
        <v>0</v>
      </c>
      <c r="AC43" s="248">
        <f t="shared" si="13"/>
        <v>0</v>
      </c>
      <c r="AD43" s="248">
        <f t="shared" si="13"/>
        <v>0</v>
      </c>
      <c r="AE43" s="20">
        <f t="shared" si="13"/>
        <v>0</v>
      </c>
    </row>
    <row r="44" spans="1:31" ht="19.149999999999999" customHeight="1">
      <c r="A44" s="9">
        <f t="shared" si="5"/>
        <v>36</v>
      </c>
      <c r="B44" s="18" t="s">
        <v>103</v>
      </c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20">
        <f t="shared" si="11"/>
        <v>0</v>
      </c>
      <c r="Q44" s="9">
        <f t="shared" si="6"/>
        <v>36</v>
      </c>
      <c r="R44" s="18" t="s">
        <v>103</v>
      </c>
      <c r="S44" s="248">
        <f t="shared" si="4"/>
        <v>0</v>
      </c>
      <c r="T44" s="248">
        <f t="shared" si="4"/>
        <v>0</v>
      </c>
      <c r="U44" s="248">
        <f t="shared" si="4"/>
        <v>0</v>
      </c>
      <c r="V44" s="248">
        <f t="shared" si="4"/>
        <v>0</v>
      </c>
      <c r="W44" s="248">
        <f t="shared" si="13"/>
        <v>0</v>
      </c>
      <c r="X44" s="248">
        <f t="shared" si="13"/>
        <v>0</v>
      </c>
      <c r="Y44" s="248">
        <f t="shared" si="13"/>
        <v>0</v>
      </c>
      <c r="Z44" s="248">
        <f t="shared" si="13"/>
        <v>0</v>
      </c>
      <c r="AA44" s="248">
        <f t="shared" si="13"/>
        <v>0</v>
      </c>
      <c r="AB44" s="248">
        <f t="shared" si="13"/>
        <v>0</v>
      </c>
      <c r="AC44" s="248">
        <f t="shared" si="13"/>
        <v>0</v>
      </c>
      <c r="AD44" s="248">
        <f t="shared" si="13"/>
        <v>0</v>
      </c>
      <c r="AE44" s="20">
        <f t="shared" si="13"/>
        <v>0</v>
      </c>
    </row>
    <row r="45" spans="1:31" ht="19.149999999999999" customHeight="1">
      <c r="A45" s="9">
        <f t="shared" si="5"/>
        <v>37</v>
      </c>
      <c r="B45" s="18" t="s">
        <v>104</v>
      </c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20">
        <f t="shared" si="11"/>
        <v>0</v>
      </c>
      <c r="Q45" s="9">
        <f t="shared" si="6"/>
        <v>37</v>
      </c>
      <c r="R45" s="18" t="s">
        <v>104</v>
      </c>
      <c r="S45" s="248">
        <f t="shared" si="4"/>
        <v>0</v>
      </c>
      <c r="T45" s="248">
        <f t="shared" si="4"/>
        <v>0</v>
      </c>
      <c r="U45" s="248">
        <f t="shared" si="4"/>
        <v>0</v>
      </c>
      <c r="V45" s="248">
        <f t="shared" si="4"/>
        <v>0</v>
      </c>
      <c r="W45" s="248">
        <f t="shared" si="13"/>
        <v>0</v>
      </c>
      <c r="X45" s="248">
        <f t="shared" si="13"/>
        <v>0</v>
      </c>
      <c r="Y45" s="248">
        <f t="shared" si="13"/>
        <v>0</v>
      </c>
      <c r="Z45" s="248">
        <f t="shared" si="13"/>
        <v>0</v>
      </c>
      <c r="AA45" s="248">
        <f t="shared" si="13"/>
        <v>0</v>
      </c>
      <c r="AB45" s="248">
        <f t="shared" si="13"/>
        <v>0</v>
      </c>
      <c r="AC45" s="248">
        <f t="shared" si="13"/>
        <v>0</v>
      </c>
      <c r="AD45" s="248">
        <f t="shared" si="13"/>
        <v>0</v>
      </c>
      <c r="AE45" s="20">
        <f t="shared" si="13"/>
        <v>0</v>
      </c>
    </row>
    <row r="46" spans="1:31" ht="19.149999999999999" customHeight="1">
      <c r="A46" s="9">
        <f t="shared" si="5"/>
        <v>38</v>
      </c>
      <c r="B46" s="18" t="s">
        <v>105</v>
      </c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20">
        <f t="shared" si="11"/>
        <v>0</v>
      </c>
      <c r="Q46" s="9">
        <f t="shared" si="6"/>
        <v>38</v>
      </c>
      <c r="R46" s="18" t="s">
        <v>105</v>
      </c>
      <c r="S46" s="248">
        <f t="shared" si="4"/>
        <v>0</v>
      </c>
      <c r="T46" s="248">
        <f t="shared" si="4"/>
        <v>0</v>
      </c>
      <c r="U46" s="248">
        <f t="shared" si="4"/>
        <v>0</v>
      </c>
      <c r="V46" s="248">
        <f t="shared" si="4"/>
        <v>0</v>
      </c>
      <c r="W46" s="248">
        <f t="shared" si="13"/>
        <v>0</v>
      </c>
      <c r="X46" s="248">
        <f t="shared" si="13"/>
        <v>0</v>
      </c>
      <c r="Y46" s="248">
        <f t="shared" si="13"/>
        <v>0</v>
      </c>
      <c r="Z46" s="248">
        <f t="shared" si="13"/>
        <v>0</v>
      </c>
      <c r="AA46" s="248">
        <f t="shared" si="13"/>
        <v>0</v>
      </c>
      <c r="AB46" s="248">
        <f t="shared" si="13"/>
        <v>0</v>
      </c>
      <c r="AC46" s="248">
        <f t="shared" si="13"/>
        <v>0</v>
      </c>
      <c r="AD46" s="248">
        <f t="shared" si="13"/>
        <v>0</v>
      </c>
      <c r="AE46" s="20">
        <f t="shared" si="13"/>
        <v>0</v>
      </c>
    </row>
    <row r="47" spans="1:31" ht="19.149999999999999" customHeight="1">
      <c r="A47" s="9">
        <f t="shared" si="5"/>
        <v>39</v>
      </c>
      <c r="B47" s="18" t="s">
        <v>106</v>
      </c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20">
        <f t="shared" si="11"/>
        <v>0</v>
      </c>
      <c r="Q47" s="9">
        <f t="shared" si="6"/>
        <v>39</v>
      </c>
      <c r="R47" s="18" t="s">
        <v>106</v>
      </c>
      <c r="S47" s="248">
        <f t="shared" si="4"/>
        <v>0</v>
      </c>
      <c r="T47" s="248">
        <f t="shared" si="4"/>
        <v>0</v>
      </c>
      <c r="U47" s="248">
        <f t="shared" si="4"/>
        <v>0</v>
      </c>
      <c r="V47" s="248">
        <f t="shared" si="4"/>
        <v>0</v>
      </c>
      <c r="W47" s="248">
        <f t="shared" si="13"/>
        <v>0</v>
      </c>
      <c r="X47" s="248">
        <f t="shared" si="13"/>
        <v>0</v>
      </c>
      <c r="Y47" s="248">
        <f t="shared" si="13"/>
        <v>0</v>
      </c>
      <c r="Z47" s="248">
        <f t="shared" si="13"/>
        <v>0</v>
      </c>
      <c r="AA47" s="248">
        <f t="shared" si="13"/>
        <v>0</v>
      </c>
      <c r="AB47" s="248">
        <f t="shared" si="13"/>
        <v>0</v>
      </c>
      <c r="AC47" s="248">
        <f t="shared" si="13"/>
        <v>0</v>
      </c>
      <c r="AD47" s="248">
        <f t="shared" si="13"/>
        <v>0</v>
      </c>
      <c r="AE47" s="20">
        <f t="shared" si="13"/>
        <v>0</v>
      </c>
    </row>
    <row r="48" spans="1:31" ht="19.149999999999999" customHeight="1">
      <c r="A48" s="9">
        <f t="shared" si="5"/>
        <v>40</v>
      </c>
      <c r="B48" s="18" t="s">
        <v>107</v>
      </c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20">
        <f t="shared" si="11"/>
        <v>0</v>
      </c>
      <c r="Q48" s="9">
        <f t="shared" si="6"/>
        <v>40</v>
      </c>
      <c r="R48" s="18" t="s">
        <v>107</v>
      </c>
      <c r="S48" s="248">
        <f t="shared" si="4"/>
        <v>0</v>
      </c>
      <c r="T48" s="248">
        <f t="shared" si="4"/>
        <v>0</v>
      </c>
      <c r="U48" s="248">
        <f t="shared" si="4"/>
        <v>0</v>
      </c>
      <c r="V48" s="248">
        <f t="shared" si="4"/>
        <v>0</v>
      </c>
      <c r="W48" s="248">
        <f t="shared" si="13"/>
        <v>0</v>
      </c>
      <c r="X48" s="248">
        <f t="shared" si="13"/>
        <v>0</v>
      </c>
      <c r="Y48" s="248">
        <f t="shared" si="13"/>
        <v>0</v>
      </c>
      <c r="Z48" s="248">
        <f t="shared" si="13"/>
        <v>0</v>
      </c>
      <c r="AA48" s="248">
        <f t="shared" si="13"/>
        <v>0</v>
      </c>
      <c r="AB48" s="248">
        <f t="shared" si="13"/>
        <v>0</v>
      </c>
      <c r="AC48" s="248">
        <f t="shared" si="13"/>
        <v>0</v>
      </c>
      <c r="AD48" s="248">
        <f t="shared" si="13"/>
        <v>0</v>
      </c>
      <c r="AE48" s="20">
        <f t="shared" si="13"/>
        <v>0</v>
      </c>
    </row>
    <row r="49" spans="1:31" ht="19.149999999999999" customHeight="1">
      <c r="A49" s="9">
        <f t="shared" si="5"/>
        <v>41</v>
      </c>
      <c r="B49" s="18" t="s">
        <v>108</v>
      </c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20">
        <f t="shared" si="11"/>
        <v>0</v>
      </c>
      <c r="Q49" s="9">
        <f t="shared" si="6"/>
        <v>41</v>
      </c>
      <c r="R49" s="18" t="s">
        <v>108</v>
      </c>
      <c r="S49" s="248">
        <f t="shared" si="4"/>
        <v>0</v>
      </c>
      <c r="T49" s="248">
        <f t="shared" si="4"/>
        <v>0</v>
      </c>
      <c r="U49" s="248">
        <f t="shared" si="4"/>
        <v>0</v>
      </c>
      <c r="V49" s="248">
        <f t="shared" si="4"/>
        <v>0</v>
      </c>
      <c r="W49" s="248">
        <f t="shared" si="13"/>
        <v>0</v>
      </c>
      <c r="X49" s="248">
        <f t="shared" si="13"/>
        <v>0</v>
      </c>
      <c r="Y49" s="248">
        <f t="shared" si="13"/>
        <v>0</v>
      </c>
      <c r="Z49" s="248">
        <f t="shared" si="13"/>
        <v>0</v>
      </c>
      <c r="AA49" s="248">
        <f t="shared" si="13"/>
        <v>0</v>
      </c>
      <c r="AB49" s="248">
        <f t="shared" si="13"/>
        <v>0</v>
      </c>
      <c r="AC49" s="248">
        <f t="shared" si="13"/>
        <v>0</v>
      </c>
      <c r="AD49" s="248">
        <f t="shared" si="13"/>
        <v>0</v>
      </c>
      <c r="AE49" s="20">
        <f t="shared" si="13"/>
        <v>0</v>
      </c>
    </row>
    <row r="50" spans="1:31" ht="19.149999999999999" customHeight="1" thickBot="1">
      <c r="A50" s="9">
        <f t="shared" si="5"/>
        <v>42</v>
      </c>
      <c r="B50" s="169" t="s">
        <v>109</v>
      </c>
      <c r="C50" s="5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38">
        <f t="shared" si="11"/>
        <v>0</v>
      </c>
      <c r="Q50" s="9">
        <f t="shared" si="6"/>
        <v>42</v>
      </c>
      <c r="R50" s="169" t="s">
        <v>109</v>
      </c>
      <c r="S50" s="250">
        <f t="shared" si="4"/>
        <v>0</v>
      </c>
      <c r="T50" s="251">
        <f t="shared" si="4"/>
        <v>0</v>
      </c>
      <c r="U50" s="251">
        <f t="shared" si="4"/>
        <v>0</v>
      </c>
      <c r="V50" s="251">
        <f t="shared" si="4"/>
        <v>0</v>
      </c>
      <c r="W50" s="251">
        <f t="shared" si="13"/>
        <v>0</v>
      </c>
      <c r="X50" s="251">
        <f t="shared" si="13"/>
        <v>0</v>
      </c>
      <c r="Y50" s="251">
        <f t="shared" si="13"/>
        <v>0</v>
      </c>
      <c r="Z50" s="251">
        <f t="shared" si="13"/>
        <v>0</v>
      </c>
      <c r="AA50" s="251">
        <f t="shared" si="13"/>
        <v>0</v>
      </c>
      <c r="AB50" s="251">
        <f t="shared" si="13"/>
        <v>0</v>
      </c>
      <c r="AC50" s="251">
        <f t="shared" si="13"/>
        <v>0</v>
      </c>
      <c r="AD50" s="251">
        <f t="shared" si="13"/>
        <v>0</v>
      </c>
      <c r="AE50" s="38">
        <f t="shared" si="13"/>
        <v>0</v>
      </c>
    </row>
    <row r="51" spans="1:31" s="25" customFormat="1" ht="19.149999999999999" customHeight="1" thickBot="1">
      <c r="A51" s="9">
        <f t="shared" si="5"/>
        <v>43</v>
      </c>
      <c r="B51" s="179" t="s">
        <v>110</v>
      </c>
      <c r="C51" s="52">
        <f>C28+SUM(C29:C50)</f>
        <v>0</v>
      </c>
      <c r="D51" s="53">
        <f>D28+SUM(D29:D50)</f>
        <v>0</v>
      </c>
      <c r="E51" s="53">
        <f t="shared" ref="E51:O51" si="14">E28+SUM(E29:E50)</f>
        <v>0</v>
      </c>
      <c r="F51" s="53">
        <f t="shared" si="14"/>
        <v>0</v>
      </c>
      <c r="G51" s="53">
        <f t="shared" si="14"/>
        <v>0</v>
      </c>
      <c r="H51" s="53">
        <f t="shared" si="14"/>
        <v>0</v>
      </c>
      <c r="I51" s="53">
        <f t="shared" si="14"/>
        <v>0</v>
      </c>
      <c r="J51" s="53">
        <f t="shared" si="14"/>
        <v>0</v>
      </c>
      <c r="K51" s="53">
        <f t="shared" si="14"/>
        <v>0</v>
      </c>
      <c r="L51" s="53">
        <f t="shared" si="14"/>
        <v>0</v>
      </c>
      <c r="M51" s="53">
        <f t="shared" si="14"/>
        <v>0</v>
      </c>
      <c r="N51" s="53">
        <f t="shared" si="14"/>
        <v>0</v>
      </c>
      <c r="O51" s="54">
        <f t="shared" si="14"/>
        <v>0</v>
      </c>
      <c r="Q51" s="9">
        <f t="shared" si="6"/>
        <v>43</v>
      </c>
      <c r="R51" s="179" t="s">
        <v>110</v>
      </c>
      <c r="S51" s="51">
        <f t="shared" si="4"/>
        <v>0</v>
      </c>
      <c r="T51" s="30">
        <f t="shared" si="4"/>
        <v>0</v>
      </c>
      <c r="U51" s="30">
        <f t="shared" si="4"/>
        <v>0</v>
      </c>
      <c r="V51" s="30">
        <f t="shared" si="4"/>
        <v>0</v>
      </c>
      <c r="W51" s="30">
        <f t="shared" si="13"/>
        <v>0</v>
      </c>
      <c r="X51" s="30">
        <f t="shared" si="13"/>
        <v>0</v>
      </c>
      <c r="Y51" s="30">
        <f t="shared" si="13"/>
        <v>0</v>
      </c>
      <c r="Z51" s="30">
        <f t="shared" si="13"/>
        <v>0</v>
      </c>
      <c r="AA51" s="30">
        <f t="shared" si="13"/>
        <v>0</v>
      </c>
      <c r="AB51" s="30">
        <f t="shared" si="13"/>
        <v>0</v>
      </c>
      <c r="AC51" s="30">
        <f t="shared" si="13"/>
        <v>0</v>
      </c>
      <c r="AD51" s="30">
        <f t="shared" si="13"/>
        <v>0</v>
      </c>
      <c r="AE51" s="33">
        <f t="shared" si="13"/>
        <v>0</v>
      </c>
    </row>
    <row r="52" spans="1:31" ht="19.149999999999999" customHeight="1" thickTop="1">
      <c r="A52" s="9">
        <f t="shared" si="5"/>
        <v>44</v>
      </c>
      <c r="B52" s="170" t="s">
        <v>111</v>
      </c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5">
        <f t="shared" si="11"/>
        <v>0</v>
      </c>
      <c r="Q52" s="9">
        <f t="shared" si="6"/>
        <v>44</v>
      </c>
      <c r="R52" s="170" t="s">
        <v>111</v>
      </c>
      <c r="S52" s="249">
        <f t="shared" si="4"/>
        <v>0</v>
      </c>
      <c r="T52" s="249">
        <f t="shared" si="4"/>
        <v>0</v>
      </c>
      <c r="U52" s="249">
        <f t="shared" si="4"/>
        <v>0</v>
      </c>
      <c r="V52" s="249">
        <f t="shared" si="4"/>
        <v>0</v>
      </c>
      <c r="W52" s="249">
        <f t="shared" si="13"/>
        <v>0</v>
      </c>
      <c r="X52" s="249">
        <f t="shared" si="13"/>
        <v>0</v>
      </c>
      <c r="Y52" s="249">
        <f t="shared" si="13"/>
        <v>0</v>
      </c>
      <c r="Z52" s="249">
        <f t="shared" si="13"/>
        <v>0</v>
      </c>
      <c r="AA52" s="249">
        <f t="shared" si="13"/>
        <v>0</v>
      </c>
      <c r="AB52" s="249">
        <f t="shared" si="13"/>
        <v>0</v>
      </c>
      <c r="AC52" s="249">
        <f t="shared" si="13"/>
        <v>0</v>
      </c>
      <c r="AD52" s="249">
        <f t="shared" si="13"/>
        <v>0</v>
      </c>
      <c r="AE52" s="35">
        <f t="shared" si="13"/>
        <v>0</v>
      </c>
    </row>
    <row r="53" spans="1:31" ht="19.149999999999999" customHeight="1">
      <c r="A53" s="9">
        <f t="shared" si="5"/>
        <v>45</v>
      </c>
      <c r="B53" s="18" t="s">
        <v>112</v>
      </c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20">
        <f t="shared" si="11"/>
        <v>0</v>
      </c>
      <c r="Q53" s="9">
        <f t="shared" si="6"/>
        <v>45</v>
      </c>
      <c r="R53" s="18" t="s">
        <v>112</v>
      </c>
      <c r="S53" s="248">
        <f t="shared" si="4"/>
        <v>0</v>
      </c>
      <c r="T53" s="248">
        <f t="shared" si="4"/>
        <v>0</v>
      </c>
      <c r="U53" s="248">
        <f t="shared" si="4"/>
        <v>0</v>
      </c>
      <c r="V53" s="248">
        <f t="shared" si="4"/>
        <v>0</v>
      </c>
      <c r="W53" s="248">
        <f t="shared" si="13"/>
        <v>0</v>
      </c>
      <c r="X53" s="248">
        <f t="shared" si="13"/>
        <v>0</v>
      </c>
      <c r="Y53" s="248">
        <f t="shared" si="13"/>
        <v>0</v>
      </c>
      <c r="Z53" s="248">
        <f t="shared" si="13"/>
        <v>0</v>
      </c>
      <c r="AA53" s="248">
        <f t="shared" si="13"/>
        <v>0</v>
      </c>
      <c r="AB53" s="248">
        <f t="shared" si="13"/>
        <v>0</v>
      </c>
      <c r="AC53" s="248">
        <f t="shared" si="13"/>
        <v>0</v>
      </c>
      <c r="AD53" s="248">
        <f t="shared" si="13"/>
        <v>0</v>
      </c>
      <c r="AE53" s="20">
        <f t="shared" si="13"/>
        <v>0</v>
      </c>
    </row>
    <row r="54" spans="1:31" ht="19.149999999999999" customHeight="1" thickBot="1">
      <c r="A54" s="9">
        <f t="shared" si="5"/>
        <v>46</v>
      </c>
      <c r="B54" s="169" t="s">
        <v>113</v>
      </c>
      <c r="C54" s="5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38">
        <f t="shared" si="11"/>
        <v>0</v>
      </c>
      <c r="Q54" s="9">
        <f t="shared" si="6"/>
        <v>46</v>
      </c>
      <c r="R54" s="169" t="s">
        <v>113</v>
      </c>
      <c r="S54" s="250">
        <f t="shared" si="4"/>
        <v>0</v>
      </c>
      <c r="T54" s="251">
        <f t="shared" si="4"/>
        <v>0</v>
      </c>
      <c r="U54" s="251">
        <f t="shared" si="4"/>
        <v>0</v>
      </c>
      <c r="V54" s="251">
        <f t="shared" si="4"/>
        <v>0</v>
      </c>
      <c r="W54" s="251">
        <f t="shared" si="13"/>
        <v>0</v>
      </c>
      <c r="X54" s="251">
        <f t="shared" si="13"/>
        <v>0</v>
      </c>
      <c r="Y54" s="251">
        <f t="shared" si="13"/>
        <v>0</v>
      </c>
      <c r="Z54" s="251">
        <f t="shared" si="13"/>
        <v>0</v>
      </c>
      <c r="AA54" s="251">
        <f t="shared" si="13"/>
        <v>0</v>
      </c>
      <c r="AB54" s="251">
        <f t="shared" si="13"/>
        <v>0</v>
      </c>
      <c r="AC54" s="251">
        <f t="shared" si="13"/>
        <v>0</v>
      </c>
      <c r="AD54" s="251">
        <f t="shared" si="13"/>
        <v>0</v>
      </c>
      <c r="AE54" s="38">
        <f t="shared" si="13"/>
        <v>0</v>
      </c>
    </row>
    <row r="55" spans="1:31" ht="19.149999999999999" customHeight="1" thickBot="1">
      <c r="A55" s="9">
        <f t="shared" si="5"/>
        <v>47</v>
      </c>
      <c r="B55" s="180" t="s">
        <v>114</v>
      </c>
      <c r="C55" s="43">
        <f>C51+SUM(C52:C54)</f>
        <v>0</v>
      </c>
      <c r="D55" s="43">
        <f t="shared" ref="D55:O59" si="15">D51+SUM(D52:D54)</f>
        <v>0</v>
      </c>
      <c r="E55" s="43">
        <f t="shared" si="15"/>
        <v>0</v>
      </c>
      <c r="F55" s="43">
        <f t="shared" si="15"/>
        <v>0</v>
      </c>
      <c r="G55" s="43">
        <f t="shared" si="15"/>
        <v>0</v>
      </c>
      <c r="H55" s="43">
        <f t="shared" si="15"/>
        <v>0</v>
      </c>
      <c r="I55" s="43">
        <f t="shared" si="15"/>
        <v>0</v>
      </c>
      <c r="J55" s="43">
        <f t="shared" si="15"/>
        <v>0</v>
      </c>
      <c r="K55" s="43">
        <f t="shared" si="15"/>
        <v>0</v>
      </c>
      <c r="L55" s="43">
        <f t="shared" si="15"/>
        <v>0</v>
      </c>
      <c r="M55" s="43">
        <f t="shared" si="15"/>
        <v>0</v>
      </c>
      <c r="N55" s="43">
        <f t="shared" si="15"/>
        <v>0</v>
      </c>
      <c r="O55" s="44">
        <f t="shared" si="15"/>
        <v>0</v>
      </c>
      <c r="P55" s="55"/>
      <c r="Q55" s="9">
        <f t="shared" si="6"/>
        <v>47</v>
      </c>
      <c r="R55" s="180" t="s">
        <v>114</v>
      </c>
      <c r="S55" s="32">
        <f t="shared" si="4"/>
        <v>0</v>
      </c>
      <c r="T55" s="32">
        <f t="shared" si="4"/>
        <v>0</v>
      </c>
      <c r="U55" s="32">
        <f t="shared" si="4"/>
        <v>0</v>
      </c>
      <c r="V55" s="32">
        <f t="shared" si="4"/>
        <v>0</v>
      </c>
      <c r="W55" s="32">
        <f t="shared" si="13"/>
        <v>0</v>
      </c>
      <c r="X55" s="32">
        <f t="shared" si="13"/>
        <v>0</v>
      </c>
      <c r="Y55" s="32">
        <f t="shared" si="13"/>
        <v>0</v>
      </c>
      <c r="Z55" s="32">
        <f t="shared" si="13"/>
        <v>0</v>
      </c>
      <c r="AA55" s="32">
        <f t="shared" si="13"/>
        <v>0</v>
      </c>
      <c r="AB55" s="32">
        <f t="shared" si="13"/>
        <v>0</v>
      </c>
      <c r="AC55" s="32">
        <f t="shared" si="13"/>
        <v>0</v>
      </c>
      <c r="AD55" s="32">
        <f t="shared" si="13"/>
        <v>0</v>
      </c>
      <c r="AE55" s="44">
        <f t="shared" si="13"/>
        <v>0</v>
      </c>
    </row>
    <row r="56" spans="1:31" ht="19.149999999999999" customHeight="1" thickTop="1">
      <c r="A56" s="9">
        <f t="shared" si="5"/>
        <v>48</v>
      </c>
      <c r="B56" s="177" t="s">
        <v>115</v>
      </c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7">
        <f t="shared" si="15"/>
        <v>0</v>
      </c>
      <c r="P56" s="55"/>
      <c r="Q56" s="9">
        <f t="shared" si="6"/>
        <v>48</v>
      </c>
      <c r="R56" s="177" t="s">
        <v>115</v>
      </c>
      <c r="S56" s="249">
        <f t="shared" si="4"/>
        <v>0</v>
      </c>
      <c r="T56" s="249">
        <f t="shared" si="4"/>
        <v>0</v>
      </c>
      <c r="U56" s="249">
        <f t="shared" si="4"/>
        <v>0</v>
      </c>
      <c r="V56" s="249">
        <f t="shared" si="4"/>
        <v>0</v>
      </c>
      <c r="W56" s="249">
        <f t="shared" si="13"/>
        <v>0</v>
      </c>
      <c r="X56" s="249">
        <f t="shared" si="13"/>
        <v>0</v>
      </c>
      <c r="Y56" s="249">
        <f t="shared" si="13"/>
        <v>0</v>
      </c>
      <c r="Z56" s="249">
        <f t="shared" si="13"/>
        <v>0</v>
      </c>
      <c r="AA56" s="249">
        <f t="shared" si="13"/>
        <v>0</v>
      </c>
      <c r="AB56" s="249">
        <f t="shared" si="13"/>
        <v>0</v>
      </c>
      <c r="AC56" s="249">
        <f t="shared" si="13"/>
        <v>0</v>
      </c>
      <c r="AD56" s="249">
        <f t="shared" si="13"/>
        <v>0</v>
      </c>
      <c r="AE56" s="58">
        <f t="shared" si="13"/>
        <v>0</v>
      </c>
    </row>
    <row r="57" spans="1:31" ht="19.149999999999999" customHeight="1">
      <c r="A57" s="9">
        <f t="shared" si="5"/>
        <v>49</v>
      </c>
      <c r="B57" s="59" t="s">
        <v>116</v>
      </c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1">
        <f t="shared" si="15"/>
        <v>0</v>
      </c>
      <c r="P57" s="55"/>
      <c r="Q57" s="9">
        <f t="shared" si="6"/>
        <v>49</v>
      </c>
      <c r="R57" s="59" t="s">
        <v>116</v>
      </c>
      <c r="S57" s="248">
        <f t="shared" si="4"/>
        <v>0</v>
      </c>
      <c r="T57" s="248">
        <f t="shared" si="4"/>
        <v>0</v>
      </c>
      <c r="U57" s="248">
        <f t="shared" si="4"/>
        <v>0</v>
      </c>
      <c r="V57" s="248">
        <f t="shared" si="4"/>
        <v>0</v>
      </c>
      <c r="W57" s="248">
        <f t="shared" si="13"/>
        <v>0</v>
      </c>
      <c r="X57" s="248">
        <f t="shared" si="13"/>
        <v>0</v>
      </c>
      <c r="Y57" s="248">
        <f t="shared" si="13"/>
        <v>0</v>
      </c>
      <c r="Z57" s="248">
        <f t="shared" si="13"/>
        <v>0</v>
      </c>
      <c r="AA57" s="248">
        <f t="shared" si="13"/>
        <v>0</v>
      </c>
      <c r="AB57" s="248">
        <f t="shared" si="13"/>
        <v>0</v>
      </c>
      <c r="AC57" s="248">
        <f t="shared" si="13"/>
        <v>0</v>
      </c>
      <c r="AD57" s="248">
        <f t="shared" si="13"/>
        <v>0</v>
      </c>
      <c r="AE57" s="24">
        <f t="shared" si="13"/>
        <v>0</v>
      </c>
    </row>
    <row r="58" spans="1:31" ht="19.149999999999999" customHeight="1">
      <c r="A58" s="9">
        <f t="shared" si="5"/>
        <v>50</v>
      </c>
      <c r="B58" s="59" t="s">
        <v>117</v>
      </c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20">
        <f t="shared" si="15"/>
        <v>0</v>
      </c>
      <c r="P58" s="55"/>
      <c r="Q58" s="9">
        <f t="shared" si="6"/>
        <v>50</v>
      </c>
      <c r="R58" s="59" t="s">
        <v>117</v>
      </c>
      <c r="S58" s="248">
        <f t="shared" si="4"/>
        <v>0</v>
      </c>
      <c r="T58" s="248">
        <f t="shared" si="4"/>
        <v>0</v>
      </c>
      <c r="U58" s="248">
        <f t="shared" si="4"/>
        <v>0</v>
      </c>
      <c r="V58" s="248">
        <f t="shared" si="4"/>
        <v>0</v>
      </c>
      <c r="W58" s="248">
        <f t="shared" si="13"/>
        <v>0</v>
      </c>
      <c r="X58" s="248">
        <f t="shared" si="13"/>
        <v>0</v>
      </c>
      <c r="Y58" s="248">
        <f t="shared" si="13"/>
        <v>0</v>
      </c>
      <c r="Z58" s="248">
        <f t="shared" si="13"/>
        <v>0</v>
      </c>
      <c r="AA58" s="248">
        <f t="shared" si="13"/>
        <v>0</v>
      </c>
      <c r="AB58" s="248">
        <f t="shared" si="13"/>
        <v>0</v>
      </c>
      <c r="AC58" s="248">
        <f t="shared" si="13"/>
        <v>0</v>
      </c>
      <c r="AD58" s="248">
        <f t="shared" si="13"/>
        <v>0</v>
      </c>
      <c r="AE58" s="24">
        <f t="shared" si="13"/>
        <v>0</v>
      </c>
    </row>
    <row r="59" spans="1:31" ht="19.149999999999999" customHeight="1" thickBot="1">
      <c r="A59" s="9">
        <f t="shared" si="5"/>
        <v>51</v>
      </c>
      <c r="B59" s="176" t="s">
        <v>118</v>
      </c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38">
        <f t="shared" si="15"/>
        <v>0</v>
      </c>
      <c r="P59" s="55"/>
      <c r="Q59" s="9">
        <f t="shared" si="6"/>
        <v>51</v>
      </c>
      <c r="R59" s="176" t="s">
        <v>118</v>
      </c>
      <c r="S59" s="251">
        <f t="shared" si="4"/>
        <v>0</v>
      </c>
      <c r="T59" s="251">
        <f t="shared" si="4"/>
        <v>0</v>
      </c>
      <c r="U59" s="251">
        <f t="shared" si="4"/>
        <v>0</v>
      </c>
      <c r="V59" s="251">
        <f t="shared" si="4"/>
        <v>0</v>
      </c>
      <c r="W59" s="251">
        <f t="shared" si="13"/>
        <v>0</v>
      </c>
      <c r="X59" s="251">
        <f t="shared" si="13"/>
        <v>0</v>
      </c>
      <c r="Y59" s="251">
        <f t="shared" si="13"/>
        <v>0</v>
      </c>
      <c r="Z59" s="251">
        <f t="shared" si="13"/>
        <v>0</v>
      </c>
      <c r="AA59" s="251">
        <f t="shared" si="13"/>
        <v>0</v>
      </c>
      <c r="AB59" s="251">
        <f t="shared" si="13"/>
        <v>0</v>
      </c>
      <c r="AC59" s="251">
        <f t="shared" si="13"/>
        <v>0</v>
      </c>
      <c r="AD59" s="251">
        <f t="shared" si="13"/>
        <v>0</v>
      </c>
      <c r="AE59" s="29">
        <f t="shared" si="13"/>
        <v>0</v>
      </c>
    </row>
    <row r="60" spans="1:31" ht="19.149999999999999" customHeight="1" thickBot="1">
      <c r="A60" s="9">
        <f t="shared" si="5"/>
        <v>52</v>
      </c>
      <c r="B60" s="175" t="s">
        <v>119</v>
      </c>
      <c r="C60" s="63">
        <f>SUM(C56:C59)</f>
        <v>0</v>
      </c>
      <c r="D60" s="63">
        <f t="shared" ref="D60:O60" si="16">SUM(D56:D59)</f>
        <v>0</v>
      </c>
      <c r="E60" s="63">
        <f t="shared" si="16"/>
        <v>0</v>
      </c>
      <c r="F60" s="63">
        <f t="shared" si="16"/>
        <v>0</v>
      </c>
      <c r="G60" s="63">
        <f t="shared" si="16"/>
        <v>0</v>
      </c>
      <c r="H60" s="63">
        <f t="shared" si="16"/>
        <v>0</v>
      </c>
      <c r="I60" s="63">
        <f t="shared" si="16"/>
        <v>0</v>
      </c>
      <c r="J60" s="63">
        <f t="shared" si="16"/>
        <v>0</v>
      </c>
      <c r="K60" s="63">
        <f t="shared" si="16"/>
        <v>0</v>
      </c>
      <c r="L60" s="63">
        <f t="shared" si="16"/>
        <v>0</v>
      </c>
      <c r="M60" s="63">
        <f t="shared" si="16"/>
        <v>0</v>
      </c>
      <c r="N60" s="63">
        <f t="shared" si="16"/>
        <v>0</v>
      </c>
      <c r="O60" s="64">
        <f t="shared" si="16"/>
        <v>0</v>
      </c>
      <c r="Q60" s="9">
        <f t="shared" si="6"/>
        <v>52</v>
      </c>
      <c r="R60" s="175" t="s">
        <v>119</v>
      </c>
      <c r="S60" s="254">
        <f t="shared" si="4"/>
        <v>0</v>
      </c>
      <c r="T60" s="254">
        <f t="shared" si="4"/>
        <v>0</v>
      </c>
      <c r="U60" s="254">
        <f t="shared" si="4"/>
        <v>0</v>
      </c>
      <c r="V60" s="254">
        <f t="shared" si="4"/>
        <v>0</v>
      </c>
      <c r="W60" s="254">
        <f t="shared" si="13"/>
        <v>0</v>
      </c>
      <c r="X60" s="254">
        <f t="shared" si="13"/>
        <v>0</v>
      </c>
      <c r="Y60" s="254">
        <f t="shared" si="13"/>
        <v>0</v>
      </c>
      <c r="Z60" s="254">
        <f t="shared" si="13"/>
        <v>0</v>
      </c>
      <c r="AA60" s="254">
        <f t="shared" si="13"/>
        <v>0</v>
      </c>
      <c r="AB60" s="254">
        <f t="shared" si="13"/>
        <v>0</v>
      </c>
      <c r="AC60" s="254">
        <f t="shared" si="13"/>
        <v>0</v>
      </c>
      <c r="AD60" s="254">
        <f t="shared" si="13"/>
        <v>0</v>
      </c>
      <c r="AE60" s="65">
        <f t="shared" si="13"/>
        <v>0</v>
      </c>
    </row>
    <row r="61" spans="1:31" ht="19.149999999999999" customHeight="1" thickBot="1">
      <c r="A61" s="9">
        <f t="shared" si="5"/>
        <v>53</v>
      </c>
      <c r="B61" s="66" t="s">
        <v>120</v>
      </c>
      <c r="C61" s="45">
        <f>C55+C60</f>
        <v>0</v>
      </c>
      <c r="D61" s="45">
        <f t="shared" ref="D61:O61" si="17">D55+D60</f>
        <v>0</v>
      </c>
      <c r="E61" s="45">
        <f t="shared" si="17"/>
        <v>0</v>
      </c>
      <c r="F61" s="45">
        <f t="shared" si="17"/>
        <v>0</v>
      </c>
      <c r="G61" s="45">
        <f t="shared" si="17"/>
        <v>0</v>
      </c>
      <c r="H61" s="45">
        <f t="shared" si="17"/>
        <v>0</v>
      </c>
      <c r="I61" s="45">
        <f t="shared" si="17"/>
        <v>0</v>
      </c>
      <c r="J61" s="45">
        <f t="shared" si="17"/>
        <v>0</v>
      </c>
      <c r="K61" s="45">
        <f t="shared" si="17"/>
        <v>0</v>
      </c>
      <c r="L61" s="45">
        <f t="shared" si="17"/>
        <v>0</v>
      </c>
      <c r="M61" s="45">
        <f t="shared" si="17"/>
        <v>0</v>
      </c>
      <c r="N61" s="45">
        <f t="shared" si="17"/>
        <v>0</v>
      </c>
      <c r="O61" s="46">
        <f t="shared" si="17"/>
        <v>0</v>
      </c>
      <c r="Q61" s="9">
        <f t="shared" si="6"/>
        <v>53</v>
      </c>
      <c r="R61" s="66" t="s">
        <v>120</v>
      </c>
      <c r="S61" s="32">
        <f t="shared" si="4"/>
        <v>0</v>
      </c>
      <c r="T61" s="32">
        <f t="shared" si="4"/>
        <v>0</v>
      </c>
      <c r="U61" s="32">
        <f t="shared" si="4"/>
        <v>0</v>
      </c>
      <c r="V61" s="32">
        <f t="shared" si="4"/>
        <v>0</v>
      </c>
      <c r="W61" s="32">
        <f t="shared" si="13"/>
        <v>0</v>
      </c>
      <c r="X61" s="32">
        <f t="shared" si="13"/>
        <v>0</v>
      </c>
      <c r="Y61" s="32">
        <f t="shared" si="13"/>
        <v>0</v>
      </c>
      <c r="Z61" s="32">
        <f t="shared" ref="Z61:AE70" si="18">IFERROR(J61/Z$7,0)</f>
        <v>0</v>
      </c>
      <c r="AA61" s="32">
        <f t="shared" si="18"/>
        <v>0</v>
      </c>
      <c r="AB61" s="32">
        <f t="shared" si="18"/>
        <v>0</v>
      </c>
      <c r="AC61" s="32">
        <f t="shared" si="18"/>
        <v>0</v>
      </c>
      <c r="AD61" s="32">
        <f t="shared" si="18"/>
        <v>0</v>
      </c>
      <c r="AE61" s="44">
        <f t="shared" si="18"/>
        <v>0</v>
      </c>
    </row>
    <row r="62" spans="1:31" ht="19.149999999999999" customHeight="1" thickTop="1" thickBot="1">
      <c r="A62" s="9">
        <f t="shared" si="5"/>
        <v>54</v>
      </c>
      <c r="B62" s="181" t="s">
        <v>121</v>
      </c>
      <c r="C62" s="43">
        <f t="shared" ref="C62:N62" si="19">C15-C61</f>
        <v>0</v>
      </c>
      <c r="D62" s="43">
        <f t="shared" si="19"/>
        <v>0</v>
      </c>
      <c r="E62" s="43">
        <f t="shared" si="19"/>
        <v>0</v>
      </c>
      <c r="F62" s="43">
        <f t="shared" si="19"/>
        <v>0</v>
      </c>
      <c r="G62" s="43">
        <f t="shared" si="19"/>
        <v>0</v>
      </c>
      <c r="H62" s="43">
        <f t="shared" si="19"/>
        <v>0</v>
      </c>
      <c r="I62" s="43">
        <f t="shared" si="19"/>
        <v>0</v>
      </c>
      <c r="J62" s="43">
        <f t="shared" si="19"/>
        <v>0</v>
      </c>
      <c r="K62" s="43">
        <f t="shared" si="19"/>
        <v>0</v>
      </c>
      <c r="L62" s="43">
        <f t="shared" si="19"/>
        <v>0</v>
      </c>
      <c r="M62" s="43">
        <f t="shared" si="19"/>
        <v>0</v>
      </c>
      <c r="N62" s="43">
        <f t="shared" si="19"/>
        <v>0</v>
      </c>
      <c r="O62" s="44">
        <f t="shared" si="11"/>
        <v>0</v>
      </c>
      <c r="Q62" s="9">
        <f t="shared" si="6"/>
        <v>54</v>
      </c>
      <c r="R62" s="181" t="s">
        <v>121</v>
      </c>
      <c r="S62" s="255">
        <f t="shared" si="4"/>
        <v>0</v>
      </c>
      <c r="T62" s="255">
        <f t="shared" si="4"/>
        <v>0</v>
      </c>
      <c r="U62" s="255">
        <f t="shared" si="4"/>
        <v>0</v>
      </c>
      <c r="V62" s="255">
        <f t="shared" si="4"/>
        <v>0</v>
      </c>
      <c r="W62" s="255">
        <f t="shared" si="4"/>
        <v>0</v>
      </c>
      <c r="X62" s="255">
        <f t="shared" si="4"/>
        <v>0</v>
      </c>
      <c r="Y62" s="255">
        <f t="shared" si="4"/>
        <v>0</v>
      </c>
      <c r="Z62" s="255">
        <f t="shared" si="18"/>
        <v>0</v>
      </c>
      <c r="AA62" s="255">
        <f t="shared" si="18"/>
        <v>0</v>
      </c>
      <c r="AB62" s="255">
        <f t="shared" si="18"/>
        <v>0</v>
      </c>
      <c r="AC62" s="255">
        <f t="shared" si="18"/>
        <v>0</v>
      </c>
      <c r="AD62" s="255">
        <f t="shared" si="18"/>
        <v>0</v>
      </c>
      <c r="AE62" s="67">
        <f t="shared" si="18"/>
        <v>0</v>
      </c>
    </row>
    <row r="63" spans="1:31" ht="19.149999999999999" customHeight="1" thickTop="1">
      <c r="A63" s="9">
        <f t="shared" si="5"/>
        <v>55</v>
      </c>
      <c r="B63" s="178" t="s">
        <v>122</v>
      </c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69">
        <f t="shared" si="11"/>
        <v>0</v>
      </c>
      <c r="Q63" s="9">
        <f t="shared" si="6"/>
        <v>55</v>
      </c>
      <c r="R63" s="178" t="s">
        <v>122</v>
      </c>
      <c r="S63" s="249">
        <f t="shared" si="4"/>
        <v>0</v>
      </c>
      <c r="T63" s="249">
        <f t="shared" si="4"/>
        <v>0</v>
      </c>
      <c r="U63" s="249">
        <f t="shared" si="4"/>
        <v>0</v>
      </c>
      <c r="V63" s="249">
        <f t="shared" si="4"/>
        <v>0</v>
      </c>
      <c r="W63" s="249">
        <f t="shared" si="4"/>
        <v>0</v>
      </c>
      <c r="X63" s="249">
        <f t="shared" si="4"/>
        <v>0</v>
      </c>
      <c r="Y63" s="249">
        <f t="shared" si="4"/>
        <v>0</v>
      </c>
      <c r="Z63" s="249">
        <f t="shared" si="18"/>
        <v>0</v>
      </c>
      <c r="AA63" s="249">
        <f t="shared" si="18"/>
        <v>0</v>
      </c>
      <c r="AB63" s="249">
        <f t="shared" si="18"/>
        <v>0</v>
      </c>
      <c r="AC63" s="249">
        <f t="shared" si="18"/>
        <v>0</v>
      </c>
      <c r="AD63" s="249">
        <f t="shared" si="18"/>
        <v>0</v>
      </c>
      <c r="AE63" s="70">
        <f t="shared" si="18"/>
        <v>0</v>
      </c>
    </row>
    <row r="64" spans="1:31" ht="19.149999999999999" customHeight="1" thickBot="1">
      <c r="A64" s="9">
        <f t="shared" si="5"/>
        <v>56</v>
      </c>
      <c r="B64" s="182" t="s">
        <v>123</v>
      </c>
      <c r="C64" s="71">
        <f t="shared" ref="C64:N64" si="20">+C21-C61-C63</f>
        <v>0</v>
      </c>
      <c r="D64" s="71">
        <f t="shared" si="20"/>
        <v>0</v>
      </c>
      <c r="E64" s="71">
        <f t="shared" si="20"/>
        <v>0</v>
      </c>
      <c r="F64" s="71">
        <f t="shared" si="20"/>
        <v>0</v>
      </c>
      <c r="G64" s="71">
        <f t="shared" si="20"/>
        <v>0</v>
      </c>
      <c r="H64" s="71">
        <f t="shared" si="20"/>
        <v>0</v>
      </c>
      <c r="I64" s="71">
        <f t="shared" si="20"/>
        <v>0</v>
      </c>
      <c r="J64" s="71">
        <f t="shared" si="20"/>
        <v>0</v>
      </c>
      <c r="K64" s="71">
        <f t="shared" si="20"/>
        <v>0</v>
      </c>
      <c r="L64" s="71">
        <f t="shared" si="20"/>
        <v>0</v>
      </c>
      <c r="M64" s="71">
        <f t="shared" si="20"/>
        <v>0</v>
      </c>
      <c r="N64" s="71">
        <f t="shared" si="20"/>
        <v>0</v>
      </c>
      <c r="O64" s="72">
        <f t="shared" si="11"/>
        <v>0</v>
      </c>
      <c r="Q64" s="9">
        <f t="shared" si="6"/>
        <v>56</v>
      </c>
      <c r="R64" s="182" t="s">
        <v>123</v>
      </c>
      <c r="S64" s="253">
        <f t="shared" si="4"/>
        <v>0</v>
      </c>
      <c r="T64" s="253">
        <f t="shared" si="4"/>
        <v>0</v>
      </c>
      <c r="U64" s="253">
        <f t="shared" si="4"/>
        <v>0</v>
      </c>
      <c r="V64" s="253">
        <f t="shared" si="4"/>
        <v>0</v>
      </c>
      <c r="W64" s="253">
        <f t="shared" si="4"/>
        <v>0</v>
      </c>
      <c r="X64" s="253">
        <f t="shared" si="4"/>
        <v>0</v>
      </c>
      <c r="Y64" s="253">
        <f t="shared" si="4"/>
        <v>0</v>
      </c>
      <c r="Z64" s="253">
        <f t="shared" si="18"/>
        <v>0</v>
      </c>
      <c r="AA64" s="253">
        <f t="shared" si="18"/>
        <v>0</v>
      </c>
      <c r="AB64" s="253">
        <f t="shared" si="18"/>
        <v>0</v>
      </c>
      <c r="AC64" s="253">
        <f t="shared" si="18"/>
        <v>0</v>
      </c>
      <c r="AD64" s="253">
        <f t="shared" si="18"/>
        <v>0</v>
      </c>
      <c r="AE64" s="72">
        <f t="shared" si="18"/>
        <v>0</v>
      </c>
    </row>
    <row r="65" spans="1:31" ht="19.149999999999999" customHeight="1" thickTop="1">
      <c r="A65" s="9">
        <f t="shared" si="5"/>
        <v>57</v>
      </c>
      <c r="B65" s="178" t="s">
        <v>124</v>
      </c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35">
        <f t="shared" si="11"/>
        <v>0</v>
      </c>
      <c r="Q65" s="9">
        <f t="shared" si="6"/>
        <v>57</v>
      </c>
      <c r="R65" s="178" t="s">
        <v>124</v>
      </c>
      <c r="S65" s="249">
        <f t="shared" si="4"/>
        <v>0</v>
      </c>
      <c r="T65" s="249">
        <f t="shared" si="4"/>
        <v>0</v>
      </c>
      <c r="U65" s="249">
        <f t="shared" si="4"/>
        <v>0</v>
      </c>
      <c r="V65" s="249">
        <f t="shared" si="4"/>
        <v>0</v>
      </c>
      <c r="W65" s="249">
        <f t="shared" si="4"/>
        <v>0</v>
      </c>
      <c r="X65" s="249">
        <f t="shared" si="4"/>
        <v>0</v>
      </c>
      <c r="Y65" s="249">
        <f t="shared" si="4"/>
        <v>0</v>
      </c>
      <c r="Z65" s="249">
        <f t="shared" si="18"/>
        <v>0</v>
      </c>
      <c r="AA65" s="249">
        <f t="shared" si="18"/>
        <v>0</v>
      </c>
      <c r="AB65" s="249">
        <f t="shared" si="18"/>
        <v>0</v>
      </c>
      <c r="AC65" s="249">
        <f t="shared" si="18"/>
        <v>0</v>
      </c>
      <c r="AD65" s="249">
        <f t="shared" si="18"/>
        <v>0</v>
      </c>
      <c r="AE65" s="35">
        <f t="shared" si="18"/>
        <v>0</v>
      </c>
    </row>
    <row r="66" spans="1:31" ht="19.149999999999999" customHeight="1">
      <c r="A66" s="9">
        <f t="shared" si="5"/>
        <v>58</v>
      </c>
      <c r="B66" s="74" t="s">
        <v>125</v>
      </c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20">
        <f t="shared" si="11"/>
        <v>0</v>
      </c>
      <c r="Q66" s="9">
        <f t="shared" si="6"/>
        <v>58</v>
      </c>
      <c r="R66" s="74" t="s">
        <v>125</v>
      </c>
      <c r="S66" s="248">
        <f t="shared" si="4"/>
        <v>0</v>
      </c>
      <c r="T66" s="248">
        <f t="shared" si="4"/>
        <v>0</v>
      </c>
      <c r="U66" s="248">
        <f t="shared" si="4"/>
        <v>0</v>
      </c>
      <c r="V66" s="248">
        <f t="shared" si="4"/>
        <v>0</v>
      </c>
      <c r="W66" s="248">
        <f t="shared" si="4"/>
        <v>0</v>
      </c>
      <c r="X66" s="248">
        <f t="shared" si="4"/>
        <v>0</v>
      </c>
      <c r="Y66" s="248">
        <f t="shared" si="4"/>
        <v>0</v>
      </c>
      <c r="Z66" s="248">
        <f t="shared" si="18"/>
        <v>0</v>
      </c>
      <c r="AA66" s="248">
        <f t="shared" si="18"/>
        <v>0</v>
      </c>
      <c r="AB66" s="248">
        <f t="shared" si="18"/>
        <v>0</v>
      </c>
      <c r="AC66" s="248">
        <f t="shared" si="18"/>
        <v>0</v>
      </c>
      <c r="AD66" s="248">
        <f t="shared" si="18"/>
        <v>0</v>
      </c>
      <c r="AE66" s="20">
        <f t="shared" si="18"/>
        <v>0</v>
      </c>
    </row>
    <row r="67" spans="1:31" ht="19.149999999999999" customHeight="1">
      <c r="A67" s="9">
        <f t="shared" si="5"/>
        <v>59</v>
      </c>
      <c r="B67" s="68" t="s">
        <v>126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20">
        <f t="shared" si="11"/>
        <v>0</v>
      </c>
      <c r="Q67" s="9">
        <f t="shared" si="6"/>
        <v>59</v>
      </c>
      <c r="R67" s="68" t="s">
        <v>126</v>
      </c>
      <c r="S67" s="248">
        <f t="shared" si="4"/>
        <v>0</v>
      </c>
      <c r="T67" s="248">
        <f t="shared" si="4"/>
        <v>0</v>
      </c>
      <c r="U67" s="248">
        <f t="shared" si="4"/>
        <v>0</v>
      </c>
      <c r="V67" s="248">
        <f t="shared" si="4"/>
        <v>0</v>
      </c>
      <c r="W67" s="248">
        <f t="shared" si="4"/>
        <v>0</v>
      </c>
      <c r="X67" s="248">
        <f t="shared" si="4"/>
        <v>0</v>
      </c>
      <c r="Y67" s="248">
        <f t="shared" si="4"/>
        <v>0</v>
      </c>
      <c r="Z67" s="248">
        <f t="shared" si="18"/>
        <v>0</v>
      </c>
      <c r="AA67" s="248">
        <f t="shared" si="18"/>
        <v>0</v>
      </c>
      <c r="AB67" s="248">
        <f t="shared" si="18"/>
        <v>0</v>
      </c>
      <c r="AC67" s="248">
        <f t="shared" si="18"/>
        <v>0</v>
      </c>
      <c r="AD67" s="248">
        <f t="shared" si="18"/>
        <v>0</v>
      </c>
      <c r="AE67" s="20">
        <f t="shared" si="18"/>
        <v>0</v>
      </c>
    </row>
    <row r="68" spans="1:31" ht="19.149999999999999" customHeight="1" thickBot="1">
      <c r="A68" s="9">
        <f t="shared" si="5"/>
        <v>60</v>
      </c>
      <c r="B68" s="76" t="s">
        <v>127</v>
      </c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38">
        <f t="shared" si="11"/>
        <v>0</v>
      </c>
      <c r="Q68" s="9">
        <f t="shared" si="6"/>
        <v>60</v>
      </c>
      <c r="R68" s="76" t="s">
        <v>127</v>
      </c>
      <c r="S68" s="251">
        <f t="shared" si="4"/>
        <v>0</v>
      </c>
      <c r="T68" s="251">
        <f t="shared" si="4"/>
        <v>0</v>
      </c>
      <c r="U68" s="251">
        <f t="shared" si="4"/>
        <v>0</v>
      </c>
      <c r="V68" s="251">
        <f t="shared" si="4"/>
        <v>0</v>
      </c>
      <c r="W68" s="251">
        <f t="shared" si="4"/>
        <v>0</v>
      </c>
      <c r="X68" s="251">
        <f t="shared" si="4"/>
        <v>0</v>
      </c>
      <c r="Y68" s="251">
        <f t="shared" si="4"/>
        <v>0</v>
      </c>
      <c r="Z68" s="251">
        <f t="shared" si="18"/>
        <v>0</v>
      </c>
      <c r="AA68" s="251">
        <f t="shared" si="18"/>
        <v>0</v>
      </c>
      <c r="AB68" s="251">
        <f t="shared" si="18"/>
        <v>0</v>
      </c>
      <c r="AC68" s="251">
        <f t="shared" si="18"/>
        <v>0</v>
      </c>
      <c r="AD68" s="251">
        <f t="shared" si="18"/>
        <v>0</v>
      </c>
      <c r="AE68" s="38">
        <f t="shared" si="18"/>
        <v>0</v>
      </c>
    </row>
    <row r="69" spans="1:31" ht="19.149999999999999" customHeight="1" thickBot="1">
      <c r="A69" s="9">
        <f t="shared" si="5"/>
        <v>61</v>
      </c>
      <c r="B69" s="77" t="s">
        <v>128</v>
      </c>
      <c r="C69" s="43">
        <f>+C64-C65-C66-C67-C68</f>
        <v>0</v>
      </c>
      <c r="D69" s="43">
        <f t="shared" ref="D69:N69" si="21">+D64-D65-D66-D67-D68</f>
        <v>0</v>
      </c>
      <c r="E69" s="43">
        <f t="shared" si="21"/>
        <v>0</v>
      </c>
      <c r="F69" s="43">
        <f t="shared" si="21"/>
        <v>0</v>
      </c>
      <c r="G69" s="43">
        <f t="shared" si="21"/>
        <v>0</v>
      </c>
      <c r="H69" s="43">
        <f t="shared" si="21"/>
        <v>0</v>
      </c>
      <c r="I69" s="43">
        <f t="shared" si="21"/>
        <v>0</v>
      </c>
      <c r="J69" s="43">
        <f t="shared" si="21"/>
        <v>0</v>
      </c>
      <c r="K69" s="43">
        <f t="shared" si="21"/>
        <v>0</v>
      </c>
      <c r="L69" s="43">
        <f t="shared" si="21"/>
        <v>0</v>
      </c>
      <c r="M69" s="43">
        <f t="shared" si="21"/>
        <v>0</v>
      </c>
      <c r="N69" s="43">
        <f t="shared" si="21"/>
        <v>0</v>
      </c>
      <c r="O69" s="44">
        <f>+O64-O65-O66-O67-O68</f>
        <v>0</v>
      </c>
      <c r="Q69" s="9">
        <f t="shared" si="6"/>
        <v>61</v>
      </c>
      <c r="R69" s="77" t="s">
        <v>128</v>
      </c>
      <c r="S69" s="32">
        <f t="shared" si="4"/>
        <v>0</v>
      </c>
      <c r="T69" s="32">
        <f t="shared" si="4"/>
        <v>0</v>
      </c>
      <c r="U69" s="32">
        <f t="shared" si="4"/>
        <v>0</v>
      </c>
      <c r="V69" s="32">
        <f t="shared" si="4"/>
        <v>0</v>
      </c>
      <c r="W69" s="32">
        <f t="shared" si="4"/>
        <v>0</v>
      </c>
      <c r="X69" s="32">
        <f t="shared" si="4"/>
        <v>0</v>
      </c>
      <c r="Y69" s="32">
        <f t="shared" si="4"/>
        <v>0</v>
      </c>
      <c r="Z69" s="32">
        <f t="shared" si="18"/>
        <v>0</v>
      </c>
      <c r="AA69" s="32">
        <f t="shared" si="18"/>
        <v>0</v>
      </c>
      <c r="AB69" s="32">
        <f t="shared" si="18"/>
        <v>0</v>
      </c>
      <c r="AC69" s="32">
        <f t="shared" si="18"/>
        <v>0</v>
      </c>
      <c r="AD69" s="32">
        <f t="shared" si="18"/>
        <v>0</v>
      </c>
      <c r="AE69" s="46">
        <f t="shared" si="18"/>
        <v>0</v>
      </c>
    </row>
    <row r="70" spans="1:31" ht="19.149999999999999" customHeight="1" thickTop="1" thickBot="1">
      <c r="A70" s="78">
        <f t="shared" si="5"/>
        <v>62</v>
      </c>
      <c r="B70" s="79" t="s">
        <v>129</v>
      </c>
      <c r="C70" s="80">
        <f>+C69</f>
        <v>0</v>
      </c>
      <c r="D70" s="80">
        <f t="shared" ref="D70:M70" si="22">+D69+C70</f>
        <v>0</v>
      </c>
      <c r="E70" s="80">
        <f t="shared" si="22"/>
        <v>0</v>
      </c>
      <c r="F70" s="80">
        <f t="shared" si="22"/>
        <v>0</v>
      </c>
      <c r="G70" s="80">
        <f t="shared" si="22"/>
        <v>0</v>
      </c>
      <c r="H70" s="80">
        <f t="shared" si="22"/>
        <v>0</v>
      </c>
      <c r="I70" s="80">
        <f t="shared" si="22"/>
        <v>0</v>
      </c>
      <c r="J70" s="80">
        <f t="shared" si="22"/>
        <v>0</v>
      </c>
      <c r="K70" s="80">
        <f t="shared" si="22"/>
        <v>0</v>
      </c>
      <c r="L70" s="80">
        <f t="shared" si="22"/>
        <v>0</v>
      </c>
      <c r="M70" s="80">
        <f t="shared" si="22"/>
        <v>0</v>
      </c>
      <c r="N70" s="80">
        <f>+N69+M70</f>
        <v>0</v>
      </c>
      <c r="O70" s="81"/>
      <c r="Q70" s="78">
        <f t="shared" si="6"/>
        <v>62</v>
      </c>
      <c r="R70" s="79" t="s">
        <v>129</v>
      </c>
      <c r="S70" s="256">
        <f t="shared" si="4"/>
        <v>0</v>
      </c>
      <c r="T70" s="256">
        <f t="shared" si="4"/>
        <v>0</v>
      </c>
      <c r="U70" s="256">
        <f t="shared" si="4"/>
        <v>0</v>
      </c>
      <c r="V70" s="256">
        <f t="shared" si="4"/>
        <v>0</v>
      </c>
      <c r="W70" s="256">
        <f t="shared" si="4"/>
        <v>0</v>
      </c>
      <c r="X70" s="256">
        <f t="shared" si="4"/>
        <v>0</v>
      </c>
      <c r="Y70" s="256">
        <f t="shared" si="4"/>
        <v>0</v>
      </c>
      <c r="Z70" s="256">
        <f t="shared" si="18"/>
        <v>0</v>
      </c>
      <c r="AA70" s="256">
        <f t="shared" si="18"/>
        <v>0</v>
      </c>
      <c r="AB70" s="256">
        <f t="shared" si="18"/>
        <v>0</v>
      </c>
      <c r="AC70" s="256">
        <f t="shared" si="18"/>
        <v>0</v>
      </c>
      <c r="AD70" s="256">
        <f t="shared" si="18"/>
        <v>0</v>
      </c>
      <c r="AE70" s="81">
        <f t="shared" si="18"/>
        <v>0</v>
      </c>
    </row>
    <row r="71" spans="1:31" s="25" customFormat="1" ht="19.149999999999999" customHeight="1" thickBot="1">
      <c r="A71" s="82"/>
      <c r="B71" s="83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Q71" s="82"/>
      <c r="R71" s="83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</row>
    <row r="72" spans="1:31" s="4" customFormat="1" ht="19.149999999999999" customHeight="1" thickBot="1">
      <c r="A72" s="291" t="s">
        <v>256</v>
      </c>
      <c r="B72" s="292"/>
      <c r="C72" s="292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  <c r="Q72" s="294" t="s">
        <v>257</v>
      </c>
      <c r="R72" s="295"/>
      <c r="S72" s="295"/>
      <c r="T72" s="295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6"/>
    </row>
    <row r="73" spans="1:31" ht="26.25">
      <c r="A73" s="297" t="str">
        <f>IF('A-VBP ID Page'!B5&lt;&gt;"",+'A-VBP ID Page'!B5,"")</f>
        <v/>
      </c>
      <c r="B73" s="298"/>
      <c r="C73" s="298"/>
      <c r="D73" s="298"/>
      <c r="E73" s="298"/>
      <c r="F73" s="298"/>
      <c r="G73" s="298"/>
      <c r="H73" s="298"/>
      <c r="I73" s="298"/>
      <c r="J73" s="298"/>
      <c r="K73" s="298"/>
      <c r="L73" s="298"/>
      <c r="M73" s="298"/>
      <c r="N73" s="298"/>
      <c r="O73" s="299"/>
      <c r="P73" s="5"/>
      <c r="Q73" s="297" t="str">
        <f>IF('A-VBP ID Page'!B5&lt;&gt;"",+'A-VBP ID Page'!B5,"")</f>
        <v/>
      </c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9"/>
    </row>
    <row r="74" spans="1:31" ht="19.149999999999999" customHeight="1">
      <c r="A74" s="276" t="s">
        <v>218</v>
      </c>
      <c r="B74" s="277"/>
      <c r="C74" s="277"/>
      <c r="D74" s="277"/>
      <c r="E74" s="277"/>
      <c r="F74" s="277"/>
      <c r="G74" s="277"/>
      <c r="H74" s="277"/>
      <c r="I74" s="277"/>
      <c r="J74" s="277"/>
      <c r="K74" s="277"/>
      <c r="L74" s="277"/>
      <c r="M74" s="277"/>
      <c r="N74" s="277"/>
      <c r="O74" s="278"/>
      <c r="Q74" s="279" t="s">
        <v>214</v>
      </c>
      <c r="R74" s="280"/>
      <c r="S74" s="280"/>
      <c r="T74" s="280"/>
      <c r="U74" s="280"/>
      <c r="V74" s="280"/>
      <c r="W74" s="280"/>
      <c r="X74" s="280"/>
      <c r="Y74" s="280"/>
      <c r="Z74" s="280"/>
      <c r="AA74" s="280"/>
      <c r="AB74" s="280"/>
      <c r="AC74" s="280"/>
      <c r="AD74" s="280"/>
      <c r="AE74" s="281"/>
    </row>
    <row r="75" spans="1:31" ht="19.149999999999999" customHeight="1" thickBot="1">
      <c r="A75" s="282" t="s">
        <v>132</v>
      </c>
      <c r="B75" s="283"/>
      <c r="C75" s="283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4"/>
      <c r="Q75" s="285" t="s">
        <v>132</v>
      </c>
      <c r="R75" s="286"/>
      <c r="S75" s="286"/>
      <c r="T75" s="286"/>
      <c r="U75" s="286"/>
      <c r="V75" s="286"/>
      <c r="W75" s="286"/>
      <c r="X75" s="286"/>
      <c r="Y75" s="286"/>
      <c r="Z75" s="286"/>
      <c r="AA75" s="286"/>
      <c r="AB75" s="286"/>
      <c r="AC75" s="286"/>
      <c r="AD75" s="286"/>
      <c r="AE75" s="287"/>
    </row>
    <row r="76" spans="1:31" ht="19.149999999999999" customHeight="1">
      <c r="A76" s="7" t="s">
        <v>64</v>
      </c>
      <c r="B76" s="8" t="s">
        <v>65</v>
      </c>
      <c r="C76" s="288" t="s">
        <v>66</v>
      </c>
      <c r="D76" s="289"/>
      <c r="E76" s="289"/>
      <c r="F76" s="289"/>
      <c r="G76" s="289"/>
      <c r="H76" s="289"/>
      <c r="I76" s="289"/>
      <c r="J76" s="289"/>
      <c r="K76" s="289"/>
      <c r="L76" s="289"/>
      <c r="M76" s="289"/>
      <c r="N76" s="289"/>
      <c r="O76" s="290"/>
      <c r="Q76" s="7" t="s">
        <v>64</v>
      </c>
      <c r="R76" s="8" t="s">
        <v>65</v>
      </c>
      <c r="S76" s="288" t="s">
        <v>66</v>
      </c>
      <c r="T76" s="289"/>
      <c r="U76" s="289"/>
      <c r="V76" s="289"/>
      <c r="W76" s="289"/>
      <c r="X76" s="289"/>
      <c r="Y76" s="289"/>
      <c r="Z76" s="289"/>
      <c r="AA76" s="289"/>
      <c r="AB76" s="289"/>
      <c r="AC76" s="289"/>
      <c r="AD76" s="289"/>
      <c r="AE76" s="290"/>
    </row>
    <row r="77" spans="1:31" ht="15">
      <c r="A77" s="9"/>
      <c r="B77" s="10"/>
      <c r="C77" s="10">
        <v>1</v>
      </c>
      <c r="D77" s="10">
        <f t="shared" ref="D77:N77" si="23">1+C77</f>
        <v>2</v>
      </c>
      <c r="E77" s="10">
        <f t="shared" si="23"/>
        <v>3</v>
      </c>
      <c r="F77" s="10">
        <f t="shared" si="23"/>
        <v>4</v>
      </c>
      <c r="G77" s="10">
        <f t="shared" si="23"/>
        <v>5</v>
      </c>
      <c r="H77" s="10">
        <f t="shared" si="23"/>
        <v>6</v>
      </c>
      <c r="I77" s="10">
        <f t="shared" si="23"/>
        <v>7</v>
      </c>
      <c r="J77" s="10">
        <f t="shared" si="23"/>
        <v>8</v>
      </c>
      <c r="K77" s="10">
        <f t="shared" si="23"/>
        <v>9</v>
      </c>
      <c r="L77" s="10">
        <f t="shared" si="23"/>
        <v>10</v>
      </c>
      <c r="M77" s="10">
        <f t="shared" si="23"/>
        <v>11</v>
      </c>
      <c r="N77" s="10">
        <f t="shared" si="23"/>
        <v>12</v>
      </c>
      <c r="O77" s="11" t="s">
        <v>215</v>
      </c>
      <c r="Q77" s="9"/>
      <c r="R77" s="10"/>
      <c r="S77" s="10">
        <v>1</v>
      </c>
      <c r="T77" s="10">
        <f t="shared" ref="T77:AD77" si="24">1+S77</f>
        <v>2</v>
      </c>
      <c r="U77" s="10">
        <f t="shared" si="24"/>
        <v>3</v>
      </c>
      <c r="V77" s="10">
        <f t="shared" si="24"/>
        <v>4</v>
      </c>
      <c r="W77" s="10">
        <f t="shared" si="24"/>
        <v>5</v>
      </c>
      <c r="X77" s="10">
        <f t="shared" si="24"/>
        <v>6</v>
      </c>
      <c r="Y77" s="10">
        <f t="shared" si="24"/>
        <v>7</v>
      </c>
      <c r="Z77" s="10">
        <f t="shared" si="24"/>
        <v>8</v>
      </c>
      <c r="AA77" s="10">
        <f t="shared" si="24"/>
        <v>9</v>
      </c>
      <c r="AB77" s="10">
        <f t="shared" si="24"/>
        <v>10</v>
      </c>
      <c r="AC77" s="10">
        <f t="shared" si="24"/>
        <v>11</v>
      </c>
      <c r="AD77" s="10">
        <f t="shared" si="24"/>
        <v>12</v>
      </c>
      <c r="AE77" s="11" t="s">
        <v>215</v>
      </c>
    </row>
    <row r="78" spans="1:31" ht="19.149999999999999" customHeight="1">
      <c r="A78" s="9"/>
      <c r="B78" s="12" t="s">
        <v>220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4">
        <f>SUM(C78:N78)</f>
        <v>0</v>
      </c>
      <c r="Q78" s="9"/>
      <c r="R78" s="12" t="s">
        <v>220</v>
      </c>
      <c r="S78" s="258">
        <f>+C78</f>
        <v>0</v>
      </c>
      <c r="T78" s="258">
        <f>+D78</f>
        <v>0</v>
      </c>
      <c r="U78" s="258">
        <f t="shared" ref="U78:AE78" si="25">+E78</f>
        <v>0</v>
      </c>
      <c r="V78" s="258">
        <f t="shared" si="25"/>
        <v>0</v>
      </c>
      <c r="W78" s="258">
        <f t="shared" si="25"/>
        <v>0</v>
      </c>
      <c r="X78" s="258">
        <f t="shared" si="25"/>
        <v>0</v>
      </c>
      <c r="Y78" s="258">
        <f t="shared" si="25"/>
        <v>0</v>
      </c>
      <c r="Z78" s="258">
        <f t="shared" si="25"/>
        <v>0</v>
      </c>
      <c r="AA78" s="258">
        <f t="shared" si="25"/>
        <v>0</v>
      </c>
      <c r="AB78" s="258">
        <f t="shared" si="25"/>
        <v>0</v>
      </c>
      <c r="AC78" s="258">
        <f t="shared" si="25"/>
        <v>0</v>
      </c>
      <c r="AD78" s="258">
        <f t="shared" si="25"/>
        <v>0</v>
      </c>
      <c r="AE78" s="257">
        <f t="shared" si="25"/>
        <v>0</v>
      </c>
    </row>
    <row r="79" spans="1:31" ht="19.149999999999999" customHeight="1">
      <c r="A79" s="9"/>
      <c r="B79" s="15" t="s">
        <v>68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7"/>
      <c r="Q79" s="9"/>
      <c r="R79" s="15" t="s">
        <v>68</v>
      </c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7"/>
    </row>
    <row r="80" spans="1:31" ht="19.149999999999999" customHeight="1">
      <c r="A80" s="9">
        <v>1</v>
      </c>
      <c r="B80" s="18" t="str">
        <f>B9</f>
        <v xml:space="preserve">    a. Capitation and FFS with or without Targeted Budget</v>
      </c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20">
        <f>SUM(C80:N80)</f>
        <v>0</v>
      </c>
      <c r="Q80" s="9">
        <v>1</v>
      </c>
      <c r="R80" s="246" t="str">
        <f>R9</f>
        <v xml:space="preserve">    a. Capitation and FFS with or without Targeted Budget</v>
      </c>
      <c r="S80" s="248">
        <f>IFERROR(C80/S$7,0)</f>
        <v>0</v>
      </c>
      <c r="T80" s="248">
        <f>IFERROR(D80/T$7,0)</f>
        <v>0</v>
      </c>
      <c r="U80" s="248">
        <f t="shared" ref="U80:AE92" si="26">IFERROR(E80/U$7,0)</f>
        <v>0</v>
      </c>
      <c r="V80" s="248">
        <f t="shared" si="26"/>
        <v>0</v>
      </c>
      <c r="W80" s="248">
        <f t="shared" si="26"/>
        <v>0</v>
      </c>
      <c r="X80" s="248">
        <f t="shared" si="26"/>
        <v>0</v>
      </c>
      <c r="Y80" s="248">
        <f t="shared" si="26"/>
        <v>0</v>
      </c>
      <c r="Z80" s="248">
        <f t="shared" si="26"/>
        <v>0</v>
      </c>
      <c r="AA80" s="248">
        <f t="shared" si="26"/>
        <v>0</v>
      </c>
      <c r="AB80" s="248">
        <f t="shared" si="26"/>
        <v>0</v>
      </c>
      <c r="AC80" s="248">
        <f t="shared" si="26"/>
        <v>0</v>
      </c>
      <c r="AD80" s="248">
        <f t="shared" si="26"/>
        <v>0</v>
      </c>
      <c r="AE80" s="248">
        <f t="shared" si="26"/>
        <v>0</v>
      </c>
    </row>
    <row r="81" spans="1:31" ht="19.149999999999999" customHeight="1">
      <c r="A81" s="9">
        <f>1+A80</f>
        <v>2</v>
      </c>
      <c r="B81" s="18" t="s">
        <v>69</v>
      </c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20">
        <f>SUM(C81:N81)</f>
        <v>0</v>
      </c>
      <c r="Q81" s="9">
        <f>1+Q80</f>
        <v>2</v>
      </c>
      <c r="R81" s="18" t="s">
        <v>69</v>
      </c>
      <c r="S81" s="248">
        <f t="shared" ref="S81:T92" si="27">IFERROR(C81/S$7,0)</f>
        <v>0</v>
      </c>
      <c r="T81" s="248">
        <f t="shared" si="27"/>
        <v>0</v>
      </c>
      <c r="U81" s="248">
        <f t="shared" si="26"/>
        <v>0</v>
      </c>
      <c r="V81" s="248">
        <f t="shared" si="26"/>
        <v>0</v>
      </c>
      <c r="W81" s="248">
        <f t="shared" si="26"/>
        <v>0</v>
      </c>
      <c r="X81" s="248">
        <f t="shared" si="26"/>
        <v>0</v>
      </c>
      <c r="Y81" s="248">
        <f t="shared" si="26"/>
        <v>0</v>
      </c>
      <c r="Z81" s="248">
        <f t="shared" si="26"/>
        <v>0</v>
      </c>
      <c r="AA81" s="248">
        <f t="shared" si="26"/>
        <v>0</v>
      </c>
      <c r="AB81" s="248">
        <f t="shared" si="26"/>
        <v>0</v>
      </c>
      <c r="AC81" s="248">
        <f t="shared" si="26"/>
        <v>0</v>
      </c>
      <c r="AD81" s="248">
        <f t="shared" si="26"/>
        <v>0</v>
      </c>
      <c r="AE81" s="248">
        <f t="shared" si="26"/>
        <v>0</v>
      </c>
    </row>
    <row r="82" spans="1:31" ht="19.149999999999999" customHeight="1">
      <c r="A82" s="9">
        <f t="shared" ref="A82:A141" si="28">1+A81</f>
        <v>3</v>
      </c>
      <c r="B82" s="18" t="s">
        <v>70</v>
      </c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20">
        <f>SUM(C82:N82)</f>
        <v>0</v>
      </c>
      <c r="Q82" s="9">
        <f t="shared" ref="Q82:Q141" si="29">1+Q81</f>
        <v>3</v>
      </c>
      <c r="R82" s="18" t="s">
        <v>70</v>
      </c>
      <c r="S82" s="248">
        <f t="shared" si="27"/>
        <v>0</v>
      </c>
      <c r="T82" s="248">
        <f t="shared" si="27"/>
        <v>0</v>
      </c>
      <c r="U82" s="248">
        <f t="shared" si="26"/>
        <v>0</v>
      </c>
      <c r="V82" s="248">
        <f t="shared" si="26"/>
        <v>0</v>
      </c>
      <c r="W82" s="248">
        <f t="shared" si="26"/>
        <v>0</v>
      </c>
      <c r="X82" s="248">
        <f t="shared" si="26"/>
        <v>0</v>
      </c>
      <c r="Y82" s="248">
        <f t="shared" si="26"/>
        <v>0</v>
      </c>
      <c r="Z82" s="248">
        <f t="shared" si="26"/>
        <v>0</v>
      </c>
      <c r="AA82" s="248">
        <f t="shared" si="26"/>
        <v>0</v>
      </c>
      <c r="AB82" s="248">
        <f t="shared" si="26"/>
        <v>0</v>
      </c>
      <c r="AC82" s="248">
        <f t="shared" si="26"/>
        <v>0</v>
      </c>
      <c r="AD82" s="248">
        <f t="shared" si="26"/>
        <v>0</v>
      </c>
      <c r="AE82" s="248">
        <f t="shared" si="26"/>
        <v>0</v>
      </c>
    </row>
    <row r="83" spans="1:31" s="25" customFormat="1" ht="18.75" customHeight="1">
      <c r="A83" s="21">
        <f t="shared" si="28"/>
        <v>4</v>
      </c>
      <c r="B83" s="18" t="s">
        <v>71</v>
      </c>
      <c r="C83" s="22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4">
        <f t="shared" ref="O83:O84" si="30">SUM(C83:N83)</f>
        <v>0</v>
      </c>
      <c r="Q83" s="9">
        <f t="shared" si="29"/>
        <v>4</v>
      </c>
      <c r="R83" s="18" t="s">
        <v>71</v>
      </c>
      <c r="S83" s="248">
        <f t="shared" si="27"/>
        <v>0</v>
      </c>
      <c r="T83" s="248">
        <f t="shared" si="27"/>
        <v>0</v>
      </c>
      <c r="U83" s="248">
        <f t="shared" si="26"/>
        <v>0</v>
      </c>
      <c r="V83" s="248">
        <f t="shared" si="26"/>
        <v>0</v>
      </c>
      <c r="W83" s="248">
        <f t="shared" si="26"/>
        <v>0</v>
      </c>
      <c r="X83" s="248">
        <f t="shared" si="26"/>
        <v>0</v>
      </c>
      <c r="Y83" s="248">
        <f t="shared" si="26"/>
        <v>0</v>
      </c>
      <c r="Z83" s="248">
        <f t="shared" si="26"/>
        <v>0</v>
      </c>
      <c r="AA83" s="248">
        <f t="shared" si="26"/>
        <v>0</v>
      </c>
      <c r="AB83" s="248">
        <f t="shared" si="26"/>
        <v>0</v>
      </c>
      <c r="AC83" s="248">
        <f t="shared" si="26"/>
        <v>0</v>
      </c>
      <c r="AD83" s="248">
        <f t="shared" si="26"/>
        <v>0</v>
      </c>
      <c r="AE83" s="248">
        <f t="shared" si="26"/>
        <v>0</v>
      </c>
    </row>
    <row r="84" spans="1:31" s="25" customFormat="1" ht="19.149999999999999" customHeight="1">
      <c r="A84" s="21">
        <f t="shared" si="28"/>
        <v>5</v>
      </c>
      <c r="B84" s="18" t="s">
        <v>72</v>
      </c>
      <c r="C84" s="22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4">
        <f t="shared" si="30"/>
        <v>0</v>
      </c>
      <c r="Q84" s="9">
        <f t="shared" si="29"/>
        <v>5</v>
      </c>
      <c r="R84" s="18" t="s">
        <v>72</v>
      </c>
      <c r="S84" s="248">
        <f t="shared" si="27"/>
        <v>0</v>
      </c>
      <c r="T84" s="248">
        <f t="shared" si="27"/>
        <v>0</v>
      </c>
      <c r="U84" s="248">
        <f t="shared" si="26"/>
        <v>0</v>
      </c>
      <c r="V84" s="248">
        <f t="shared" si="26"/>
        <v>0</v>
      </c>
      <c r="W84" s="248">
        <f t="shared" si="26"/>
        <v>0</v>
      </c>
      <c r="X84" s="248">
        <f t="shared" si="26"/>
        <v>0</v>
      </c>
      <c r="Y84" s="248">
        <f t="shared" si="26"/>
        <v>0</v>
      </c>
      <c r="Z84" s="248">
        <f t="shared" si="26"/>
        <v>0</v>
      </c>
      <c r="AA84" s="248">
        <f t="shared" si="26"/>
        <v>0</v>
      </c>
      <c r="AB84" s="248">
        <f t="shared" si="26"/>
        <v>0</v>
      </c>
      <c r="AC84" s="248">
        <f t="shared" si="26"/>
        <v>0</v>
      </c>
      <c r="AD84" s="248">
        <f t="shared" si="26"/>
        <v>0</v>
      </c>
      <c r="AE84" s="248">
        <f t="shared" si="26"/>
        <v>0</v>
      </c>
    </row>
    <row r="85" spans="1:31" s="25" customFormat="1" ht="19.149999999999999" customHeight="1" thickBot="1">
      <c r="A85" s="21">
        <f t="shared" si="28"/>
        <v>6</v>
      </c>
      <c r="B85" s="169" t="s">
        <v>73</v>
      </c>
      <c r="C85" s="27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9">
        <f>SUM(C85:N85)</f>
        <v>0</v>
      </c>
      <c r="Q85" s="9">
        <f t="shared" si="29"/>
        <v>6</v>
      </c>
      <c r="R85" s="169" t="s">
        <v>73</v>
      </c>
      <c r="S85" s="250">
        <f t="shared" si="27"/>
        <v>0</v>
      </c>
      <c r="T85" s="251">
        <f t="shared" si="27"/>
        <v>0</v>
      </c>
      <c r="U85" s="251">
        <f t="shared" si="26"/>
        <v>0</v>
      </c>
      <c r="V85" s="251">
        <f t="shared" si="26"/>
        <v>0</v>
      </c>
      <c r="W85" s="251">
        <f t="shared" si="26"/>
        <v>0</v>
      </c>
      <c r="X85" s="251">
        <f t="shared" si="26"/>
        <v>0</v>
      </c>
      <c r="Y85" s="251">
        <f t="shared" si="26"/>
        <v>0</v>
      </c>
      <c r="Z85" s="251">
        <f t="shared" si="26"/>
        <v>0</v>
      </c>
      <c r="AA85" s="251">
        <f t="shared" si="26"/>
        <v>0</v>
      </c>
      <c r="AB85" s="251">
        <f t="shared" si="26"/>
        <v>0</v>
      </c>
      <c r="AC85" s="251">
        <f t="shared" si="26"/>
        <v>0</v>
      </c>
      <c r="AD85" s="251">
        <f t="shared" si="26"/>
        <v>0</v>
      </c>
      <c r="AE85" s="251">
        <f t="shared" si="26"/>
        <v>0</v>
      </c>
    </row>
    <row r="86" spans="1:31" s="25" customFormat="1" ht="19.149999999999999" customHeight="1" thickBot="1">
      <c r="A86" s="21">
        <f t="shared" si="28"/>
        <v>7</v>
      </c>
      <c r="B86" s="184" t="s">
        <v>74</v>
      </c>
      <c r="C86" s="30">
        <f>SUM(C80:C85)</f>
        <v>0</v>
      </c>
      <c r="D86" s="30">
        <f t="shared" ref="D86:N86" si="31">SUM(D80:D85)</f>
        <v>0</v>
      </c>
      <c r="E86" s="30">
        <f t="shared" si="31"/>
        <v>0</v>
      </c>
      <c r="F86" s="30">
        <f t="shared" si="31"/>
        <v>0</v>
      </c>
      <c r="G86" s="30">
        <f t="shared" si="31"/>
        <v>0</v>
      </c>
      <c r="H86" s="30">
        <f t="shared" si="31"/>
        <v>0</v>
      </c>
      <c r="I86" s="30">
        <f t="shared" si="31"/>
        <v>0</v>
      </c>
      <c r="J86" s="30">
        <f t="shared" si="31"/>
        <v>0</v>
      </c>
      <c r="K86" s="30">
        <f t="shared" si="31"/>
        <v>0</v>
      </c>
      <c r="L86" s="30">
        <f t="shared" si="31"/>
        <v>0</v>
      </c>
      <c r="M86" s="30">
        <f t="shared" si="31"/>
        <v>0</v>
      </c>
      <c r="N86" s="30">
        <f t="shared" si="31"/>
        <v>0</v>
      </c>
      <c r="O86" s="31">
        <f>SUM(O80:O85)</f>
        <v>0</v>
      </c>
      <c r="Q86" s="9">
        <f t="shared" si="29"/>
        <v>7</v>
      </c>
      <c r="R86" s="171" t="s">
        <v>74</v>
      </c>
      <c r="S86" s="32">
        <f t="shared" si="27"/>
        <v>0</v>
      </c>
      <c r="T86" s="32">
        <f t="shared" si="27"/>
        <v>0</v>
      </c>
      <c r="U86" s="32">
        <f t="shared" si="26"/>
        <v>0</v>
      </c>
      <c r="V86" s="32">
        <f t="shared" si="26"/>
        <v>0</v>
      </c>
      <c r="W86" s="32">
        <f t="shared" si="26"/>
        <v>0</v>
      </c>
      <c r="X86" s="32">
        <f t="shared" si="26"/>
        <v>0</v>
      </c>
      <c r="Y86" s="32">
        <f t="shared" si="26"/>
        <v>0</v>
      </c>
      <c r="Z86" s="32">
        <f t="shared" si="26"/>
        <v>0</v>
      </c>
      <c r="AA86" s="32">
        <f t="shared" si="26"/>
        <v>0</v>
      </c>
      <c r="AB86" s="32">
        <f t="shared" si="26"/>
        <v>0</v>
      </c>
      <c r="AC86" s="32">
        <f t="shared" si="26"/>
        <v>0</v>
      </c>
      <c r="AD86" s="32">
        <f t="shared" si="26"/>
        <v>0</v>
      </c>
      <c r="AE86" s="32">
        <f t="shared" si="26"/>
        <v>0</v>
      </c>
    </row>
    <row r="87" spans="1:31" ht="19.149999999999999" customHeight="1" thickTop="1">
      <c r="A87" s="9">
        <f t="shared" si="28"/>
        <v>8</v>
      </c>
      <c r="B87" s="170" t="s">
        <v>75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5">
        <f>SUM(C87:N87)</f>
        <v>0</v>
      </c>
      <c r="Q87" s="9">
        <f t="shared" si="29"/>
        <v>8</v>
      </c>
      <c r="R87" s="170" t="s">
        <v>75</v>
      </c>
      <c r="S87" s="249">
        <f t="shared" si="27"/>
        <v>0</v>
      </c>
      <c r="T87" s="249">
        <f t="shared" si="27"/>
        <v>0</v>
      </c>
      <c r="U87" s="249">
        <f t="shared" si="26"/>
        <v>0</v>
      </c>
      <c r="V87" s="249">
        <f t="shared" si="26"/>
        <v>0</v>
      </c>
      <c r="W87" s="249">
        <f t="shared" si="26"/>
        <v>0</v>
      </c>
      <c r="X87" s="249">
        <f t="shared" si="26"/>
        <v>0</v>
      </c>
      <c r="Y87" s="249">
        <f t="shared" si="26"/>
        <v>0</v>
      </c>
      <c r="Z87" s="249">
        <f t="shared" si="26"/>
        <v>0</v>
      </c>
      <c r="AA87" s="249">
        <f t="shared" si="26"/>
        <v>0</v>
      </c>
      <c r="AB87" s="249">
        <f t="shared" si="26"/>
        <v>0</v>
      </c>
      <c r="AC87" s="249">
        <f t="shared" si="26"/>
        <v>0</v>
      </c>
      <c r="AD87" s="249">
        <f t="shared" si="26"/>
        <v>0</v>
      </c>
      <c r="AE87" s="249">
        <f t="shared" si="26"/>
        <v>0</v>
      </c>
    </row>
    <row r="88" spans="1:31" ht="19.149999999999999" customHeight="1" thickBot="1">
      <c r="A88" s="9">
        <f t="shared" si="28"/>
        <v>9</v>
      </c>
      <c r="B88" s="169" t="s">
        <v>76</v>
      </c>
      <c r="C88" s="36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8">
        <f>SUM(C88:N88)</f>
        <v>0</v>
      </c>
      <c r="Q88" s="9">
        <f t="shared" si="29"/>
        <v>9</v>
      </c>
      <c r="R88" s="169" t="s">
        <v>76</v>
      </c>
      <c r="S88" s="250">
        <f t="shared" si="27"/>
        <v>0</v>
      </c>
      <c r="T88" s="251">
        <f t="shared" si="27"/>
        <v>0</v>
      </c>
      <c r="U88" s="251">
        <f t="shared" si="26"/>
        <v>0</v>
      </c>
      <c r="V88" s="251">
        <f t="shared" si="26"/>
        <v>0</v>
      </c>
      <c r="W88" s="251">
        <f t="shared" si="26"/>
        <v>0</v>
      </c>
      <c r="X88" s="251">
        <f t="shared" si="26"/>
        <v>0</v>
      </c>
      <c r="Y88" s="251">
        <f t="shared" si="26"/>
        <v>0</v>
      </c>
      <c r="Z88" s="251">
        <f t="shared" si="26"/>
        <v>0</v>
      </c>
      <c r="AA88" s="251">
        <f t="shared" si="26"/>
        <v>0</v>
      </c>
      <c r="AB88" s="251">
        <f t="shared" si="26"/>
        <v>0</v>
      </c>
      <c r="AC88" s="251">
        <f t="shared" si="26"/>
        <v>0</v>
      </c>
      <c r="AD88" s="251">
        <f t="shared" si="26"/>
        <v>0</v>
      </c>
      <c r="AE88" s="251">
        <f t="shared" si="26"/>
        <v>0</v>
      </c>
    </row>
    <row r="89" spans="1:31" ht="19.149999999999999" customHeight="1" thickBot="1">
      <c r="A89" s="9">
        <f t="shared" si="28"/>
        <v>10</v>
      </c>
      <c r="B89" s="183" t="s">
        <v>77</v>
      </c>
      <c r="C89" s="30">
        <f>SUM(C86:C88)</f>
        <v>0</v>
      </c>
      <c r="D89" s="30">
        <f t="shared" ref="D89:O89" si="32">SUM(D86:D88)</f>
        <v>0</v>
      </c>
      <c r="E89" s="30">
        <f t="shared" si="32"/>
        <v>0</v>
      </c>
      <c r="F89" s="30">
        <f t="shared" si="32"/>
        <v>0</v>
      </c>
      <c r="G89" s="30">
        <f t="shared" si="32"/>
        <v>0</v>
      </c>
      <c r="H89" s="30">
        <f t="shared" si="32"/>
        <v>0</v>
      </c>
      <c r="I89" s="30">
        <f t="shared" si="32"/>
        <v>0</v>
      </c>
      <c r="J89" s="30">
        <f t="shared" si="32"/>
        <v>0</v>
      </c>
      <c r="K89" s="30">
        <f t="shared" si="32"/>
        <v>0</v>
      </c>
      <c r="L89" s="30">
        <f t="shared" si="32"/>
        <v>0</v>
      </c>
      <c r="M89" s="30">
        <f t="shared" si="32"/>
        <v>0</v>
      </c>
      <c r="N89" s="30">
        <f t="shared" si="32"/>
        <v>0</v>
      </c>
      <c r="O89" s="31">
        <f t="shared" si="32"/>
        <v>0</v>
      </c>
      <c r="Q89" s="9">
        <f t="shared" si="29"/>
        <v>10</v>
      </c>
      <c r="R89" s="173" t="s">
        <v>77</v>
      </c>
      <c r="S89" s="32">
        <f t="shared" si="27"/>
        <v>0</v>
      </c>
      <c r="T89" s="32">
        <f t="shared" si="27"/>
        <v>0</v>
      </c>
      <c r="U89" s="32">
        <f t="shared" si="26"/>
        <v>0</v>
      </c>
      <c r="V89" s="32">
        <f t="shared" si="26"/>
        <v>0</v>
      </c>
      <c r="W89" s="32">
        <f t="shared" si="26"/>
        <v>0</v>
      </c>
      <c r="X89" s="32">
        <f t="shared" si="26"/>
        <v>0</v>
      </c>
      <c r="Y89" s="32">
        <f t="shared" si="26"/>
        <v>0</v>
      </c>
      <c r="Z89" s="32">
        <f t="shared" si="26"/>
        <v>0</v>
      </c>
      <c r="AA89" s="32">
        <f t="shared" si="26"/>
        <v>0</v>
      </c>
      <c r="AB89" s="32">
        <f t="shared" si="26"/>
        <v>0</v>
      </c>
      <c r="AC89" s="32">
        <f t="shared" si="26"/>
        <v>0</v>
      </c>
      <c r="AD89" s="32">
        <f t="shared" si="26"/>
        <v>0</v>
      </c>
      <c r="AE89" s="32">
        <f t="shared" si="26"/>
        <v>0</v>
      </c>
    </row>
    <row r="90" spans="1:31" ht="19.149999999999999" customHeight="1" thickTop="1">
      <c r="A90" s="9">
        <f t="shared" si="28"/>
        <v>11</v>
      </c>
      <c r="B90" s="172" t="s">
        <v>78</v>
      </c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5">
        <f>SUM(C90:N90)</f>
        <v>0</v>
      </c>
      <c r="Q90" s="9">
        <f t="shared" si="29"/>
        <v>11</v>
      </c>
      <c r="R90" s="172" t="s">
        <v>78</v>
      </c>
      <c r="S90" s="249">
        <f t="shared" si="27"/>
        <v>0</v>
      </c>
      <c r="T90" s="249">
        <f t="shared" si="27"/>
        <v>0</v>
      </c>
      <c r="U90" s="249">
        <f t="shared" si="26"/>
        <v>0</v>
      </c>
      <c r="V90" s="249">
        <f t="shared" si="26"/>
        <v>0</v>
      </c>
      <c r="W90" s="249">
        <f t="shared" si="26"/>
        <v>0</v>
      </c>
      <c r="X90" s="249">
        <f t="shared" si="26"/>
        <v>0</v>
      </c>
      <c r="Y90" s="249">
        <f t="shared" si="26"/>
        <v>0</v>
      </c>
      <c r="Z90" s="249">
        <f t="shared" si="26"/>
        <v>0</v>
      </c>
      <c r="AA90" s="249">
        <f t="shared" si="26"/>
        <v>0</v>
      </c>
      <c r="AB90" s="249">
        <f t="shared" si="26"/>
        <v>0</v>
      </c>
      <c r="AC90" s="249">
        <f t="shared" si="26"/>
        <v>0</v>
      </c>
      <c r="AD90" s="249">
        <f t="shared" si="26"/>
        <v>0</v>
      </c>
      <c r="AE90" s="249">
        <f t="shared" si="26"/>
        <v>0</v>
      </c>
    </row>
    <row r="91" spans="1:31" ht="19.149999999999999" customHeight="1" thickBot="1">
      <c r="A91" s="9">
        <f t="shared" si="28"/>
        <v>12</v>
      </c>
      <c r="B91" s="40" t="s">
        <v>79</v>
      </c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38">
        <f>SUM(C91:N91)</f>
        <v>0</v>
      </c>
      <c r="Q91" s="9">
        <f t="shared" si="29"/>
        <v>12</v>
      </c>
      <c r="R91" s="40" t="s">
        <v>79</v>
      </c>
      <c r="S91" s="251">
        <f t="shared" si="27"/>
        <v>0</v>
      </c>
      <c r="T91" s="251">
        <f t="shared" si="27"/>
        <v>0</v>
      </c>
      <c r="U91" s="251">
        <f t="shared" si="26"/>
        <v>0</v>
      </c>
      <c r="V91" s="251">
        <f t="shared" si="26"/>
        <v>0</v>
      </c>
      <c r="W91" s="251">
        <f t="shared" si="26"/>
        <v>0</v>
      </c>
      <c r="X91" s="251">
        <f t="shared" si="26"/>
        <v>0</v>
      </c>
      <c r="Y91" s="251">
        <f t="shared" si="26"/>
        <v>0</v>
      </c>
      <c r="Z91" s="251">
        <f t="shared" si="26"/>
        <v>0</v>
      </c>
      <c r="AA91" s="251">
        <f t="shared" si="26"/>
        <v>0</v>
      </c>
      <c r="AB91" s="251">
        <f t="shared" si="26"/>
        <v>0</v>
      </c>
      <c r="AC91" s="251">
        <f t="shared" si="26"/>
        <v>0</v>
      </c>
      <c r="AD91" s="251">
        <f t="shared" si="26"/>
        <v>0</v>
      </c>
      <c r="AE91" s="251">
        <f t="shared" si="26"/>
        <v>0</v>
      </c>
    </row>
    <row r="92" spans="1:31" ht="19.149999999999999" customHeight="1" thickBot="1">
      <c r="A92" s="9">
        <f t="shared" si="28"/>
        <v>13</v>
      </c>
      <c r="B92" s="42" t="s">
        <v>80</v>
      </c>
      <c r="C92" s="43">
        <f t="shared" ref="C92:O92" si="33">SUM(C86:C91)</f>
        <v>0</v>
      </c>
      <c r="D92" s="43">
        <f t="shared" si="33"/>
        <v>0</v>
      </c>
      <c r="E92" s="43">
        <f t="shared" si="33"/>
        <v>0</v>
      </c>
      <c r="F92" s="43">
        <f t="shared" si="33"/>
        <v>0</v>
      </c>
      <c r="G92" s="43">
        <f t="shared" si="33"/>
        <v>0</v>
      </c>
      <c r="H92" s="43">
        <f t="shared" si="33"/>
        <v>0</v>
      </c>
      <c r="I92" s="43">
        <f t="shared" si="33"/>
        <v>0</v>
      </c>
      <c r="J92" s="43">
        <f t="shared" si="33"/>
        <v>0</v>
      </c>
      <c r="K92" s="43">
        <f t="shared" si="33"/>
        <v>0</v>
      </c>
      <c r="L92" s="43">
        <f t="shared" si="33"/>
        <v>0</v>
      </c>
      <c r="M92" s="43">
        <f t="shared" si="33"/>
        <v>0</v>
      </c>
      <c r="N92" s="43">
        <f t="shared" si="33"/>
        <v>0</v>
      </c>
      <c r="O92" s="44">
        <f t="shared" si="33"/>
        <v>0</v>
      </c>
      <c r="Q92" s="9">
        <f t="shared" si="29"/>
        <v>13</v>
      </c>
      <c r="R92" s="42" t="s">
        <v>80</v>
      </c>
      <c r="S92" s="249">
        <f>IFERROR(C92/S$7,0)</f>
        <v>0</v>
      </c>
      <c r="T92" s="249">
        <f t="shared" si="27"/>
        <v>0</v>
      </c>
      <c r="U92" s="249">
        <f t="shared" si="26"/>
        <v>0</v>
      </c>
      <c r="V92" s="249">
        <f t="shared" si="26"/>
        <v>0</v>
      </c>
      <c r="W92" s="249">
        <f t="shared" si="26"/>
        <v>0</v>
      </c>
      <c r="X92" s="249">
        <f t="shared" si="26"/>
        <v>0</v>
      </c>
      <c r="Y92" s="249">
        <f t="shared" si="26"/>
        <v>0</v>
      </c>
      <c r="Z92" s="249">
        <f t="shared" si="26"/>
        <v>0</v>
      </c>
      <c r="AA92" s="249">
        <f t="shared" si="26"/>
        <v>0</v>
      </c>
      <c r="AB92" s="249">
        <f t="shared" si="26"/>
        <v>0</v>
      </c>
      <c r="AC92" s="249">
        <f t="shared" si="26"/>
        <v>0</v>
      </c>
      <c r="AD92" s="249">
        <f t="shared" si="26"/>
        <v>0</v>
      </c>
      <c r="AE92" s="249">
        <f t="shared" si="26"/>
        <v>0</v>
      </c>
    </row>
    <row r="93" spans="1:31" ht="19.149999999999999" customHeight="1" thickTop="1">
      <c r="A93" s="9">
        <f t="shared" si="28"/>
        <v>14</v>
      </c>
      <c r="B93" s="47" t="s">
        <v>81</v>
      </c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9"/>
      <c r="Q93" s="9">
        <f t="shared" si="29"/>
        <v>14</v>
      </c>
      <c r="R93" s="47" t="s">
        <v>81</v>
      </c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9"/>
    </row>
    <row r="94" spans="1:31" ht="19.149999999999999" customHeight="1">
      <c r="A94" s="9">
        <f t="shared" si="28"/>
        <v>15</v>
      </c>
      <c r="B94" s="18" t="s">
        <v>82</v>
      </c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20">
        <f t="shared" ref="O94:O98" si="34">SUM(C94:N94)</f>
        <v>0</v>
      </c>
      <c r="Q94" s="9">
        <f t="shared" si="29"/>
        <v>15</v>
      </c>
      <c r="R94" s="18" t="s">
        <v>82</v>
      </c>
      <c r="S94" s="248">
        <f t="shared" ref="S94:AE109" si="35">IFERROR(C94/S$7,0)</f>
        <v>0</v>
      </c>
      <c r="T94" s="248">
        <f t="shared" si="35"/>
        <v>0</v>
      </c>
      <c r="U94" s="248">
        <f t="shared" si="35"/>
        <v>0</v>
      </c>
      <c r="V94" s="248">
        <f t="shared" si="35"/>
        <v>0</v>
      </c>
      <c r="W94" s="248">
        <f t="shared" si="35"/>
        <v>0</v>
      </c>
      <c r="X94" s="248">
        <f t="shared" si="35"/>
        <v>0</v>
      </c>
      <c r="Y94" s="248">
        <f t="shared" si="35"/>
        <v>0</v>
      </c>
      <c r="Z94" s="248">
        <f t="shared" si="35"/>
        <v>0</v>
      </c>
      <c r="AA94" s="248">
        <f t="shared" si="35"/>
        <v>0</v>
      </c>
      <c r="AB94" s="248">
        <f t="shared" si="35"/>
        <v>0</v>
      </c>
      <c r="AC94" s="248">
        <f t="shared" si="35"/>
        <v>0</v>
      </c>
      <c r="AD94" s="248">
        <f t="shared" si="35"/>
        <v>0</v>
      </c>
      <c r="AE94" s="20">
        <f t="shared" si="35"/>
        <v>0</v>
      </c>
    </row>
    <row r="95" spans="1:31" ht="19.149999999999999" customHeight="1">
      <c r="A95" s="9">
        <f t="shared" si="28"/>
        <v>16</v>
      </c>
      <c r="B95" s="18" t="s">
        <v>83</v>
      </c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20">
        <f t="shared" si="34"/>
        <v>0</v>
      </c>
      <c r="Q95" s="9">
        <f t="shared" si="29"/>
        <v>16</v>
      </c>
      <c r="R95" s="18" t="s">
        <v>83</v>
      </c>
      <c r="S95" s="248">
        <f t="shared" si="35"/>
        <v>0</v>
      </c>
      <c r="T95" s="248">
        <f t="shared" si="35"/>
        <v>0</v>
      </c>
      <c r="U95" s="248">
        <f t="shared" si="35"/>
        <v>0</v>
      </c>
      <c r="V95" s="248">
        <f t="shared" si="35"/>
        <v>0</v>
      </c>
      <c r="W95" s="248">
        <f t="shared" si="35"/>
        <v>0</v>
      </c>
      <c r="X95" s="248">
        <f t="shared" si="35"/>
        <v>0</v>
      </c>
      <c r="Y95" s="248">
        <f t="shared" si="35"/>
        <v>0</v>
      </c>
      <c r="Z95" s="248">
        <f t="shared" si="35"/>
        <v>0</v>
      </c>
      <c r="AA95" s="248">
        <f t="shared" si="35"/>
        <v>0</v>
      </c>
      <c r="AB95" s="248">
        <f t="shared" si="35"/>
        <v>0</v>
      </c>
      <c r="AC95" s="248">
        <f t="shared" si="35"/>
        <v>0</v>
      </c>
      <c r="AD95" s="248">
        <f t="shared" si="35"/>
        <v>0</v>
      </c>
      <c r="AE95" s="20">
        <f t="shared" si="35"/>
        <v>0</v>
      </c>
    </row>
    <row r="96" spans="1:31" ht="19.149999999999999" customHeight="1">
      <c r="A96" s="9">
        <f t="shared" si="28"/>
        <v>17</v>
      </c>
      <c r="B96" s="18" t="s">
        <v>84</v>
      </c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20">
        <f t="shared" si="34"/>
        <v>0</v>
      </c>
      <c r="Q96" s="9">
        <f t="shared" si="29"/>
        <v>17</v>
      </c>
      <c r="R96" s="18" t="s">
        <v>84</v>
      </c>
      <c r="S96" s="248">
        <f t="shared" si="35"/>
        <v>0</v>
      </c>
      <c r="T96" s="248">
        <f t="shared" si="35"/>
        <v>0</v>
      </c>
      <c r="U96" s="248">
        <f t="shared" si="35"/>
        <v>0</v>
      </c>
      <c r="V96" s="248">
        <f t="shared" si="35"/>
        <v>0</v>
      </c>
      <c r="W96" s="248">
        <f t="shared" si="35"/>
        <v>0</v>
      </c>
      <c r="X96" s="248">
        <f t="shared" si="35"/>
        <v>0</v>
      </c>
      <c r="Y96" s="248">
        <f t="shared" si="35"/>
        <v>0</v>
      </c>
      <c r="Z96" s="248">
        <f t="shared" si="35"/>
        <v>0</v>
      </c>
      <c r="AA96" s="248">
        <f t="shared" si="35"/>
        <v>0</v>
      </c>
      <c r="AB96" s="248">
        <f t="shared" si="35"/>
        <v>0</v>
      </c>
      <c r="AC96" s="248">
        <f t="shared" si="35"/>
        <v>0</v>
      </c>
      <c r="AD96" s="248">
        <f t="shared" si="35"/>
        <v>0</v>
      </c>
      <c r="AE96" s="20">
        <f t="shared" si="35"/>
        <v>0</v>
      </c>
    </row>
    <row r="97" spans="1:31" s="25" customFormat="1" ht="19.149999999999999" customHeight="1">
      <c r="A97" s="21">
        <f t="shared" si="28"/>
        <v>18</v>
      </c>
      <c r="B97" s="18" t="s">
        <v>85</v>
      </c>
      <c r="C97" s="22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4">
        <f t="shared" si="34"/>
        <v>0</v>
      </c>
      <c r="Q97" s="9">
        <f t="shared" si="29"/>
        <v>18</v>
      </c>
      <c r="R97" s="18" t="s">
        <v>85</v>
      </c>
      <c r="S97" s="248">
        <f t="shared" si="35"/>
        <v>0</v>
      </c>
      <c r="T97" s="248">
        <f t="shared" si="35"/>
        <v>0</v>
      </c>
      <c r="U97" s="248">
        <f t="shared" si="35"/>
        <v>0</v>
      </c>
      <c r="V97" s="248">
        <f t="shared" si="35"/>
        <v>0</v>
      </c>
      <c r="W97" s="248">
        <f t="shared" si="35"/>
        <v>0</v>
      </c>
      <c r="X97" s="248">
        <f t="shared" si="35"/>
        <v>0</v>
      </c>
      <c r="Y97" s="248">
        <f t="shared" si="35"/>
        <v>0</v>
      </c>
      <c r="Z97" s="248">
        <f t="shared" si="35"/>
        <v>0</v>
      </c>
      <c r="AA97" s="248">
        <f t="shared" si="35"/>
        <v>0</v>
      </c>
      <c r="AB97" s="248">
        <f t="shared" si="35"/>
        <v>0</v>
      </c>
      <c r="AC97" s="248">
        <f t="shared" si="35"/>
        <v>0</v>
      </c>
      <c r="AD97" s="248">
        <f t="shared" si="35"/>
        <v>0</v>
      </c>
      <c r="AE97" s="24">
        <f t="shared" si="35"/>
        <v>0</v>
      </c>
    </row>
    <row r="98" spans="1:31" ht="19.149999999999999" customHeight="1" thickBot="1">
      <c r="A98" s="9">
        <f t="shared" si="28"/>
        <v>19</v>
      </c>
      <c r="B98" s="169" t="s">
        <v>86</v>
      </c>
      <c r="C98" s="5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38">
        <f t="shared" si="34"/>
        <v>0</v>
      </c>
      <c r="Q98" s="9">
        <f t="shared" si="29"/>
        <v>19</v>
      </c>
      <c r="R98" s="169" t="s">
        <v>86</v>
      </c>
      <c r="S98" s="250">
        <f t="shared" si="35"/>
        <v>0</v>
      </c>
      <c r="T98" s="251">
        <f t="shared" si="35"/>
        <v>0</v>
      </c>
      <c r="U98" s="251">
        <f t="shared" si="35"/>
        <v>0</v>
      </c>
      <c r="V98" s="251">
        <f t="shared" si="35"/>
        <v>0</v>
      </c>
      <c r="W98" s="251">
        <f t="shared" si="35"/>
        <v>0</v>
      </c>
      <c r="X98" s="251">
        <f t="shared" si="35"/>
        <v>0</v>
      </c>
      <c r="Y98" s="251">
        <f t="shared" si="35"/>
        <v>0</v>
      </c>
      <c r="Z98" s="251">
        <f t="shared" si="35"/>
        <v>0</v>
      </c>
      <c r="AA98" s="251">
        <f t="shared" si="35"/>
        <v>0</v>
      </c>
      <c r="AB98" s="251">
        <f t="shared" si="35"/>
        <v>0</v>
      </c>
      <c r="AC98" s="251">
        <f t="shared" si="35"/>
        <v>0</v>
      </c>
      <c r="AD98" s="251">
        <f t="shared" si="35"/>
        <v>0</v>
      </c>
      <c r="AE98" s="38">
        <f t="shared" si="35"/>
        <v>0</v>
      </c>
    </row>
    <row r="99" spans="1:31" ht="19.149999999999999" customHeight="1" thickBot="1">
      <c r="A99" s="9">
        <f t="shared" si="28"/>
        <v>20</v>
      </c>
      <c r="B99" s="179" t="s">
        <v>87</v>
      </c>
      <c r="C99" s="51">
        <f>SUM(C94:C98)</f>
        <v>0</v>
      </c>
      <c r="D99" s="43">
        <f t="shared" ref="D99:O99" si="36">SUM(D94:D98)</f>
        <v>0</v>
      </c>
      <c r="E99" s="43">
        <f t="shared" si="36"/>
        <v>0</v>
      </c>
      <c r="F99" s="43">
        <f t="shared" si="36"/>
        <v>0</v>
      </c>
      <c r="G99" s="43">
        <f t="shared" si="36"/>
        <v>0</v>
      </c>
      <c r="H99" s="43">
        <f t="shared" si="36"/>
        <v>0</v>
      </c>
      <c r="I99" s="43">
        <f t="shared" si="36"/>
        <v>0</v>
      </c>
      <c r="J99" s="43">
        <f t="shared" si="36"/>
        <v>0</v>
      </c>
      <c r="K99" s="43">
        <f t="shared" si="36"/>
        <v>0</v>
      </c>
      <c r="L99" s="43">
        <f t="shared" si="36"/>
        <v>0</v>
      </c>
      <c r="M99" s="43">
        <f t="shared" si="36"/>
        <v>0</v>
      </c>
      <c r="N99" s="43">
        <f t="shared" si="36"/>
        <v>0</v>
      </c>
      <c r="O99" s="44">
        <f t="shared" si="36"/>
        <v>0</v>
      </c>
      <c r="Q99" s="9">
        <f t="shared" si="29"/>
        <v>20</v>
      </c>
      <c r="R99" s="174" t="s">
        <v>87</v>
      </c>
      <c r="S99" s="252">
        <f>IFERROR(C99/S$7,0)</f>
        <v>0</v>
      </c>
      <c r="T99" s="32">
        <f t="shared" si="35"/>
        <v>0</v>
      </c>
      <c r="U99" s="32">
        <f t="shared" si="35"/>
        <v>0</v>
      </c>
      <c r="V99" s="32">
        <f t="shared" si="35"/>
        <v>0</v>
      </c>
      <c r="W99" s="32">
        <f t="shared" si="35"/>
        <v>0</v>
      </c>
      <c r="X99" s="32">
        <f t="shared" si="35"/>
        <v>0</v>
      </c>
      <c r="Y99" s="32">
        <f t="shared" si="35"/>
        <v>0</v>
      </c>
      <c r="Z99" s="32">
        <f t="shared" si="35"/>
        <v>0</v>
      </c>
      <c r="AA99" s="32">
        <f t="shared" si="35"/>
        <v>0</v>
      </c>
      <c r="AB99" s="32">
        <f t="shared" si="35"/>
        <v>0</v>
      </c>
      <c r="AC99" s="32">
        <f t="shared" si="35"/>
        <v>0</v>
      </c>
      <c r="AD99" s="32">
        <f t="shared" si="35"/>
        <v>0</v>
      </c>
      <c r="AE99" s="46">
        <f t="shared" si="35"/>
        <v>0</v>
      </c>
    </row>
    <row r="100" spans="1:31" ht="19.149999999999999" customHeight="1" thickTop="1">
      <c r="A100" s="9">
        <f t="shared" si="28"/>
        <v>21</v>
      </c>
      <c r="B100" s="170" t="s">
        <v>88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5">
        <f t="shared" ref="O100:O121" si="37">SUM(C100:N100)</f>
        <v>0</v>
      </c>
      <c r="Q100" s="9">
        <f t="shared" si="29"/>
        <v>21</v>
      </c>
      <c r="R100" s="170" t="s">
        <v>88</v>
      </c>
      <c r="S100" s="249">
        <f t="shared" ref="S100:AE128" si="38">IFERROR(C100/S$7,0)</f>
        <v>0</v>
      </c>
      <c r="T100" s="249">
        <f t="shared" si="35"/>
        <v>0</v>
      </c>
      <c r="U100" s="249">
        <f t="shared" si="35"/>
        <v>0</v>
      </c>
      <c r="V100" s="249">
        <f t="shared" si="35"/>
        <v>0</v>
      </c>
      <c r="W100" s="249">
        <f t="shared" si="35"/>
        <v>0</v>
      </c>
      <c r="X100" s="249">
        <f t="shared" si="35"/>
        <v>0</v>
      </c>
      <c r="Y100" s="249">
        <f t="shared" si="35"/>
        <v>0</v>
      </c>
      <c r="Z100" s="249">
        <f t="shared" si="35"/>
        <v>0</v>
      </c>
      <c r="AA100" s="249">
        <f t="shared" si="35"/>
        <v>0</v>
      </c>
      <c r="AB100" s="249">
        <f t="shared" si="35"/>
        <v>0</v>
      </c>
      <c r="AC100" s="249">
        <f t="shared" si="35"/>
        <v>0</v>
      </c>
      <c r="AD100" s="249">
        <f t="shared" si="35"/>
        <v>0</v>
      </c>
      <c r="AE100" s="35">
        <f t="shared" si="35"/>
        <v>0</v>
      </c>
    </row>
    <row r="101" spans="1:31" ht="19.149999999999999" customHeight="1">
      <c r="A101" s="9">
        <f t="shared" si="28"/>
        <v>22</v>
      </c>
      <c r="B101" s="18" t="s">
        <v>89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20">
        <f t="shared" si="37"/>
        <v>0</v>
      </c>
      <c r="Q101" s="9">
        <f t="shared" si="29"/>
        <v>22</v>
      </c>
      <c r="R101" s="18" t="s">
        <v>89</v>
      </c>
      <c r="S101" s="248">
        <f t="shared" si="38"/>
        <v>0</v>
      </c>
      <c r="T101" s="248">
        <f t="shared" si="35"/>
        <v>0</v>
      </c>
      <c r="U101" s="248">
        <f t="shared" si="35"/>
        <v>0</v>
      </c>
      <c r="V101" s="248">
        <f t="shared" si="35"/>
        <v>0</v>
      </c>
      <c r="W101" s="248">
        <f t="shared" si="35"/>
        <v>0</v>
      </c>
      <c r="X101" s="248">
        <f t="shared" si="35"/>
        <v>0</v>
      </c>
      <c r="Y101" s="248">
        <f t="shared" si="35"/>
        <v>0</v>
      </c>
      <c r="Z101" s="248">
        <f t="shared" si="35"/>
        <v>0</v>
      </c>
      <c r="AA101" s="248">
        <f t="shared" si="35"/>
        <v>0</v>
      </c>
      <c r="AB101" s="248">
        <f t="shared" si="35"/>
        <v>0</v>
      </c>
      <c r="AC101" s="248">
        <f t="shared" si="35"/>
        <v>0</v>
      </c>
      <c r="AD101" s="248">
        <f t="shared" si="35"/>
        <v>0</v>
      </c>
      <c r="AE101" s="20">
        <f t="shared" si="35"/>
        <v>0</v>
      </c>
    </row>
    <row r="102" spans="1:31" ht="19.149999999999999" customHeight="1">
      <c r="A102" s="9">
        <f t="shared" si="28"/>
        <v>23</v>
      </c>
      <c r="B102" s="18" t="s">
        <v>90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0">
        <f t="shared" si="37"/>
        <v>0</v>
      </c>
      <c r="Q102" s="9">
        <f t="shared" si="29"/>
        <v>23</v>
      </c>
      <c r="R102" s="18" t="s">
        <v>90</v>
      </c>
      <c r="S102" s="248">
        <f t="shared" si="38"/>
        <v>0</v>
      </c>
      <c r="T102" s="248">
        <f t="shared" si="35"/>
        <v>0</v>
      </c>
      <c r="U102" s="248">
        <f t="shared" si="35"/>
        <v>0</v>
      </c>
      <c r="V102" s="248">
        <f t="shared" si="35"/>
        <v>0</v>
      </c>
      <c r="W102" s="248">
        <f t="shared" si="35"/>
        <v>0</v>
      </c>
      <c r="X102" s="248">
        <f t="shared" si="35"/>
        <v>0</v>
      </c>
      <c r="Y102" s="248">
        <f t="shared" si="35"/>
        <v>0</v>
      </c>
      <c r="Z102" s="248">
        <f t="shared" si="35"/>
        <v>0</v>
      </c>
      <c r="AA102" s="248">
        <f t="shared" si="35"/>
        <v>0</v>
      </c>
      <c r="AB102" s="248">
        <f t="shared" si="35"/>
        <v>0</v>
      </c>
      <c r="AC102" s="248">
        <f t="shared" si="35"/>
        <v>0</v>
      </c>
      <c r="AD102" s="248">
        <f t="shared" si="35"/>
        <v>0</v>
      </c>
      <c r="AE102" s="20">
        <f t="shared" si="35"/>
        <v>0</v>
      </c>
    </row>
    <row r="103" spans="1:31" ht="19.149999999999999" customHeight="1">
      <c r="A103" s="9">
        <f t="shared" si="28"/>
        <v>24</v>
      </c>
      <c r="B103" s="18" t="s">
        <v>91</v>
      </c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0">
        <f t="shared" si="37"/>
        <v>0</v>
      </c>
      <c r="Q103" s="9">
        <f t="shared" si="29"/>
        <v>24</v>
      </c>
      <c r="R103" s="18" t="s">
        <v>91</v>
      </c>
      <c r="S103" s="248">
        <f t="shared" si="38"/>
        <v>0</v>
      </c>
      <c r="T103" s="248">
        <f t="shared" si="35"/>
        <v>0</v>
      </c>
      <c r="U103" s="248">
        <f t="shared" si="35"/>
        <v>0</v>
      </c>
      <c r="V103" s="248">
        <f t="shared" si="35"/>
        <v>0</v>
      </c>
      <c r="W103" s="248">
        <f t="shared" si="35"/>
        <v>0</v>
      </c>
      <c r="X103" s="248">
        <f t="shared" si="35"/>
        <v>0</v>
      </c>
      <c r="Y103" s="248">
        <f t="shared" si="35"/>
        <v>0</v>
      </c>
      <c r="Z103" s="248">
        <f t="shared" si="35"/>
        <v>0</v>
      </c>
      <c r="AA103" s="248">
        <f t="shared" si="35"/>
        <v>0</v>
      </c>
      <c r="AB103" s="248">
        <f t="shared" si="35"/>
        <v>0</v>
      </c>
      <c r="AC103" s="248">
        <f t="shared" si="35"/>
        <v>0</v>
      </c>
      <c r="AD103" s="248">
        <f t="shared" si="35"/>
        <v>0</v>
      </c>
      <c r="AE103" s="20">
        <f t="shared" si="35"/>
        <v>0</v>
      </c>
    </row>
    <row r="104" spans="1:31" ht="19.149999999999999" customHeight="1">
      <c r="A104" s="9">
        <f t="shared" si="28"/>
        <v>25</v>
      </c>
      <c r="B104" s="18" t="s">
        <v>92</v>
      </c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0">
        <f t="shared" si="37"/>
        <v>0</v>
      </c>
      <c r="Q104" s="9">
        <f t="shared" si="29"/>
        <v>25</v>
      </c>
      <c r="R104" s="18" t="s">
        <v>92</v>
      </c>
      <c r="S104" s="248">
        <f t="shared" si="38"/>
        <v>0</v>
      </c>
      <c r="T104" s="248">
        <f t="shared" si="35"/>
        <v>0</v>
      </c>
      <c r="U104" s="248">
        <f t="shared" si="35"/>
        <v>0</v>
      </c>
      <c r="V104" s="248">
        <f t="shared" si="35"/>
        <v>0</v>
      </c>
      <c r="W104" s="248">
        <f t="shared" si="35"/>
        <v>0</v>
      </c>
      <c r="X104" s="248">
        <f t="shared" si="35"/>
        <v>0</v>
      </c>
      <c r="Y104" s="248">
        <f t="shared" si="35"/>
        <v>0</v>
      </c>
      <c r="Z104" s="248">
        <f t="shared" si="35"/>
        <v>0</v>
      </c>
      <c r="AA104" s="248">
        <f t="shared" si="35"/>
        <v>0</v>
      </c>
      <c r="AB104" s="248">
        <f t="shared" si="35"/>
        <v>0</v>
      </c>
      <c r="AC104" s="248">
        <f t="shared" si="35"/>
        <v>0</v>
      </c>
      <c r="AD104" s="248">
        <f t="shared" si="35"/>
        <v>0</v>
      </c>
      <c r="AE104" s="20">
        <f t="shared" si="35"/>
        <v>0</v>
      </c>
    </row>
    <row r="105" spans="1:31" ht="19.149999999999999" customHeight="1">
      <c r="A105" s="9">
        <f t="shared" si="28"/>
        <v>26</v>
      </c>
      <c r="B105" s="18" t="s">
        <v>93</v>
      </c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0">
        <f t="shared" si="37"/>
        <v>0</v>
      </c>
      <c r="Q105" s="9">
        <f t="shared" si="29"/>
        <v>26</v>
      </c>
      <c r="R105" s="18" t="s">
        <v>93</v>
      </c>
      <c r="S105" s="248">
        <f t="shared" si="38"/>
        <v>0</v>
      </c>
      <c r="T105" s="248">
        <f t="shared" si="35"/>
        <v>0</v>
      </c>
      <c r="U105" s="248">
        <f t="shared" si="35"/>
        <v>0</v>
      </c>
      <c r="V105" s="248">
        <f t="shared" si="35"/>
        <v>0</v>
      </c>
      <c r="W105" s="248">
        <f t="shared" si="35"/>
        <v>0</v>
      </c>
      <c r="X105" s="248">
        <f t="shared" si="35"/>
        <v>0</v>
      </c>
      <c r="Y105" s="248">
        <f t="shared" si="35"/>
        <v>0</v>
      </c>
      <c r="Z105" s="248">
        <f t="shared" si="35"/>
        <v>0</v>
      </c>
      <c r="AA105" s="248">
        <f t="shared" si="35"/>
        <v>0</v>
      </c>
      <c r="AB105" s="248">
        <f t="shared" si="35"/>
        <v>0</v>
      </c>
      <c r="AC105" s="248">
        <f t="shared" si="35"/>
        <v>0</v>
      </c>
      <c r="AD105" s="248">
        <f t="shared" si="35"/>
        <v>0</v>
      </c>
      <c r="AE105" s="20">
        <f t="shared" si="35"/>
        <v>0</v>
      </c>
    </row>
    <row r="106" spans="1:31" ht="19.149999999999999" customHeight="1">
      <c r="A106" s="9">
        <f t="shared" si="28"/>
        <v>27</v>
      </c>
      <c r="B106" s="18" t="s">
        <v>94</v>
      </c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0">
        <f t="shared" si="37"/>
        <v>0</v>
      </c>
      <c r="Q106" s="9">
        <f t="shared" si="29"/>
        <v>27</v>
      </c>
      <c r="R106" s="18" t="s">
        <v>94</v>
      </c>
      <c r="S106" s="248">
        <f t="shared" si="38"/>
        <v>0</v>
      </c>
      <c r="T106" s="248">
        <f t="shared" si="35"/>
        <v>0</v>
      </c>
      <c r="U106" s="248">
        <f t="shared" si="35"/>
        <v>0</v>
      </c>
      <c r="V106" s="248">
        <f t="shared" si="35"/>
        <v>0</v>
      </c>
      <c r="W106" s="248">
        <f t="shared" si="35"/>
        <v>0</v>
      </c>
      <c r="X106" s="248">
        <f t="shared" si="35"/>
        <v>0</v>
      </c>
      <c r="Y106" s="248">
        <f t="shared" si="35"/>
        <v>0</v>
      </c>
      <c r="Z106" s="248">
        <f t="shared" si="35"/>
        <v>0</v>
      </c>
      <c r="AA106" s="248">
        <f t="shared" si="35"/>
        <v>0</v>
      </c>
      <c r="AB106" s="248">
        <f t="shared" si="35"/>
        <v>0</v>
      </c>
      <c r="AC106" s="248">
        <f t="shared" si="35"/>
        <v>0</v>
      </c>
      <c r="AD106" s="248">
        <f t="shared" si="35"/>
        <v>0</v>
      </c>
      <c r="AE106" s="20">
        <f t="shared" si="35"/>
        <v>0</v>
      </c>
    </row>
    <row r="107" spans="1:31" ht="19.149999999999999" customHeight="1">
      <c r="A107" s="9">
        <f t="shared" si="28"/>
        <v>28</v>
      </c>
      <c r="B107" s="18" t="s">
        <v>95</v>
      </c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0">
        <f t="shared" si="37"/>
        <v>0</v>
      </c>
      <c r="Q107" s="9">
        <f t="shared" si="29"/>
        <v>28</v>
      </c>
      <c r="R107" s="18" t="s">
        <v>95</v>
      </c>
      <c r="S107" s="248">
        <f t="shared" si="38"/>
        <v>0</v>
      </c>
      <c r="T107" s="248">
        <f t="shared" si="35"/>
        <v>0</v>
      </c>
      <c r="U107" s="248">
        <f t="shared" si="35"/>
        <v>0</v>
      </c>
      <c r="V107" s="248">
        <f t="shared" si="35"/>
        <v>0</v>
      </c>
      <c r="W107" s="248">
        <f t="shared" si="35"/>
        <v>0</v>
      </c>
      <c r="X107" s="248">
        <f t="shared" si="35"/>
        <v>0</v>
      </c>
      <c r="Y107" s="248">
        <f t="shared" si="35"/>
        <v>0</v>
      </c>
      <c r="Z107" s="248">
        <f t="shared" si="35"/>
        <v>0</v>
      </c>
      <c r="AA107" s="248">
        <f t="shared" si="35"/>
        <v>0</v>
      </c>
      <c r="AB107" s="248">
        <f t="shared" si="35"/>
        <v>0</v>
      </c>
      <c r="AC107" s="248">
        <f t="shared" si="35"/>
        <v>0</v>
      </c>
      <c r="AD107" s="248">
        <f t="shared" si="35"/>
        <v>0</v>
      </c>
      <c r="AE107" s="20">
        <f t="shared" si="35"/>
        <v>0</v>
      </c>
    </row>
    <row r="108" spans="1:31" ht="19.149999999999999" customHeight="1">
      <c r="A108" s="9">
        <f t="shared" si="28"/>
        <v>29</v>
      </c>
      <c r="B108" s="18" t="s">
        <v>96</v>
      </c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0">
        <f t="shared" si="37"/>
        <v>0</v>
      </c>
      <c r="Q108" s="9">
        <f t="shared" si="29"/>
        <v>29</v>
      </c>
      <c r="R108" s="18" t="s">
        <v>96</v>
      </c>
      <c r="S108" s="248">
        <f t="shared" si="38"/>
        <v>0</v>
      </c>
      <c r="T108" s="248">
        <f t="shared" si="35"/>
        <v>0</v>
      </c>
      <c r="U108" s="248">
        <f t="shared" si="35"/>
        <v>0</v>
      </c>
      <c r="V108" s="248">
        <f t="shared" si="35"/>
        <v>0</v>
      </c>
      <c r="W108" s="248">
        <f t="shared" si="35"/>
        <v>0</v>
      </c>
      <c r="X108" s="248">
        <f t="shared" si="35"/>
        <v>0</v>
      </c>
      <c r="Y108" s="248">
        <f t="shared" si="35"/>
        <v>0</v>
      </c>
      <c r="Z108" s="248">
        <f t="shared" si="35"/>
        <v>0</v>
      </c>
      <c r="AA108" s="248">
        <f t="shared" si="35"/>
        <v>0</v>
      </c>
      <c r="AB108" s="248">
        <f t="shared" si="35"/>
        <v>0</v>
      </c>
      <c r="AC108" s="248">
        <f t="shared" si="35"/>
        <v>0</v>
      </c>
      <c r="AD108" s="248">
        <f t="shared" si="35"/>
        <v>0</v>
      </c>
      <c r="AE108" s="20">
        <f t="shared" si="35"/>
        <v>0</v>
      </c>
    </row>
    <row r="109" spans="1:31" ht="19.149999999999999" customHeight="1">
      <c r="A109" s="9">
        <f t="shared" si="28"/>
        <v>30</v>
      </c>
      <c r="B109" s="18" t="s">
        <v>97</v>
      </c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0">
        <f t="shared" si="37"/>
        <v>0</v>
      </c>
      <c r="Q109" s="9">
        <f t="shared" si="29"/>
        <v>30</v>
      </c>
      <c r="R109" s="18" t="s">
        <v>97</v>
      </c>
      <c r="S109" s="248">
        <f t="shared" si="38"/>
        <v>0</v>
      </c>
      <c r="T109" s="248">
        <f t="shared" si="35"/>
        <v>0</v>
      </c>
      <c r="U109" s="248">
        <f t="shared" si="35"/>
        <v>0</v>
      </c>
      <c r="V109" s="248">
        <f t="shared" si="35"/>
        <v>0</v>
      </c>
      <c r="W109" s="248">
        <f t="shared" si="35"/>
        <v>0</v>
      </c>
      <c r="X109" s="248">
        <f t="shared" si="35"/>
        <v>0</v>
      </c>
      <c r="Y109" s="248">
        <f t="shared" si="35"/>
        <v>0</v>
      </c>
      <c r="Z109" s="248">
        <f t="shared" si="35"/>
        <v>0</v>
      </c>
      <c r="AA109" s="248">
        <f t="shared" si="35"/>
        <v>0</v>
      </c>
      <c r="AB109" s="248">
        <f t="shared" si="35"/>
        <v>0</v>
      </c>
      <c r="AC109" s="248">
        <f t="shared" si="35"/>
        <v>0</v>
      </c>
      <c r="AD109" s="248">
        <f t="shared" si="35"/>
        <v>0</v>
      </c>
      <c r="AE109" s="20">
        <f t="shared" si="35"/>
        <v>0</v>
      </c>
    </row>
    <row r="110" spans="1:31" ht="19.149999999999999" customHeight="1">
      <c r="A110" s="9">
        <f t="shared" si="28"/>
        <v>31</v>
      </c>
      <c r="B110" s="18" t="s">
        <v>98</v>
      </c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0">
        <f t="shared" si="37"/>
        <v>0</v>
      </c>
      <c r="Q110" s="9">
        <f t="shared" si="29"/>
        <v>31</v>
      </c>
      <c r="R110" s="18" t="s">
        <v>98</v>
      </c>
      <c r="S110" s="248">
        <f t="shared" si="38"/>
        <v>0</v>
      </c>
      <c r="T110" s="248">
        <f t="shared" si="38"/>
        <v>0</v>
      </c>
      <c r="U110" s="248">
        <f t="shared" si="38"/>
        <v>0</v>
      </c>
      <c r="V110" s="248">
        <f t="shared" si="38"/>
        <v>0</v>
      </c>
      <c r="W110" s="248">
        <f t="shared" si="38"/>
        <v>0</v>
      </c>
      <c r="X110" s="248">
        <f t="shared" si="38"/>
        <v>0</v>
      </c>
      <c r="Y110" s="248">
        <f t="shared" si="38"/>
        <v>0</v>
      </c>
      <c r="Z110" s="248">
        <f t="shared" si="38"/>
        <v>0</v>
      </c>
      <c r="AA110" s="248">
        <f t="shared" si="38"/>
        <v>0</v>
      </c>
      <c r="AB110" s="248">
        <f t="shared" si="38"/>
        <v>0</v>
      </c>
      <c r="AC110" s="248">
        <f t="shared" si="38"/>
        <v>0</v>
      </c>
      <c r="AD110" s="248">
        <f t="shared" si="38"/>
        <v>0</v>
      </c>
      <c r="AE110" s="20">
        <f t="shared" si="38"/>
        <v>0</v>
      </c>
    </row>
    <row r="111" spans="1:31" ht="19.149999999999999" customHeight="1">
      <c r="A111" s="9">
        <f t="shared" si="28"/>
        <v>32</v>
      </c>
      <c r="B111" s="18" t="s">
        <v>99</v>
      </c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0">
        <f t="shared" si="37"/>
        <v>0</v>
      </c>
      <c r="Q111" s="9">
        <f t="shared" si="29"/>
        <v>32</v>
      </c>
      <c r="R111" s="18" t="s">
        <v>99</v>
      </c>
      <c r="S111" s="248">
        <f t="shared" si="38"/>
        <v>0</v>
      </c>
      <c r="T111" s="248">
        <f t="shared" si="38"/>
        <v>0</v>
      </c>
      <c r="U111" s="248">
        <f t="shared" si="38"/>
        <v>0</v>
      </c>
      <c r="V111" s="248">
        <f t="shared" si="38"/>
        <v>0</v>
      </c>
      <c r="W111" s="248">
        <f t="shared" si="38"/>
        <v>0</v>
      </c>
      <c r="X111" s="248">
        <f t="shared" si="38"/>
        <v>0</v>
      </c>
      <c r="Y111" s="248">
        <f t="shared" si="38"/>
        <v>0</v>
      </c>
      <c r="Z111" s="248">
        <f t="shared" si="38"/>
        <v>0</v>
      </c>
      <c r="AA111" s="248">
        <f t="shared" si="38"/>
        <v>0</v>
      </c>
      <c r="AB111" s="248">
        <f t="shared" si="38"/>
        <v>0</v>
      </c>
      <c r="AC111" s="248">
        <f t="shared" si="38"/>
        <v>0</v>
      </c>
      <c r="AD111" s="248">
        <f t="shared" si="38"/>
        <v>0</v>
      </c>
      <c r="AE111" s="20">
        <f t="shared" si="38"/>
        <v>0</v>
      </c>
    </row>
    <row r="112" spans="1:31" s="25" customFormat="1" ht="19.149999999999999" customHeight="1">
      <c r="A112" s="21">
        <f t="shared" si="28"/>
        <v>33</v>
      </c>
      <c r="B112" s="18" t="s">
        <v>100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4">
        <f t="shared" si="37"/>
        <v>0</v>
      </c>
      <c r="Q112" s="9">
        <f t="shared" si="29"/>
        <v>33</v>
      </c>
      <c r="R112" s="18" t="s">
        <v>100</v>
      </c>
      <c r="S112" s="248">
        <f t="shared" si="38"/>
        <v>0</v>
      </c>
      <c r="T112" s="248">
        <f t="shared" si="38"/>
        <v>0</v>
      </c>
      <c r="U112" s="248">
        <f t="shared" si="38"/>
        <v>0</v>
      </c>
      <c r="V112" s="248">
        <f t="shared" si="38"/>
        <v>0</v>
      </c>
      <c r="W112" s="248">
        <f t="shared" si="38"/>
        <v>0</v>
      </c>
      <c r="X112" s="248">
        <f t="shared" si="38"/>
        <v>0</v>
      </c>
      <c r="Y112" s="248">
        <f t="shared" si="38"/>
        <v>0</v>
      </c>
      <c r="Z112" s="248">
        <f t="shared" si="38"/>
        <v>0</v>
      </c>
      <c r="AA112" s="248">
        <f t="shared" si="38"/>
        <v>0</v>
      </c>
      <c r="AB112" s="248">
        <f t="shared" si="38"/>
        <v>0</v>
      </c>
      <c r="AC112" s="248">
        <f t="shared" si="38"/>
        <v>0</v>
      </c>
      <c r="AD112" s="248">
        <f t="shared" si="38"/>
        <v>0</v>
      </c>
      <c r="AE112" s="24">
        <f t="shared" si="38"/>
        <v>0</v>
      </c>
    </row>
    <row r="113" spans="1:31" s="25" customFormat="1" ht="19.149999999999999" customHeight="1">
      <c r="A113" s="21">
        <f t="shared" si="28"/>
        <v>34</v>
      </c>
      <c r="B113" s="18" t="s">
        <v>101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4">
        <f t="shared" si="37"/>
        <v>0</v>
      </c>
      <c r="Q113" s="9">
        <f t="shared" si="29"/>
        <v>34</v>
      </c>
      <c r="R113" s="18" t="s">
        <v>101</v>
      </c>
      <c r="S113" s="248">
        <f t="shared" si="38"/>
        <v>0</v>
      </c>
      <c r="T113" s="248">
        <f t="shared" si="38"/>
        <v>0</v>
      </c>
      <c r="U113" s="248">
        <f t="shared" si="38"/>
        <v>0</v>
      </c>
      <c r="V113" s="248">
        <f t="shared" si="38"/>
        <v>0</v>
      </c>
      <c r="W113" s="248">
        <f t="shared" si="38"/>
        <v>0</v>
      </c>
      <c r="X113" s="248">
        <f t="shared" si="38"/>
        <v>0</v>
      </c>
      <c r="Y113" s="248">
        <f t="shared" si="38"/>
        <v>0</v>
      </c>
      <c r="Z113" s="248">
        <f t="shared" si="38"/>
        <v>0</v>
      </c>
      <c r="AA113" s="248">
        <f t="shared" si="38"/>
        <v>0</v>
      </c>
      <c r="AB113" s="248">
        <f t="shared" si="38"/>
        <v>0</v>
      </c>
      <c r="AC113" s="248">
        <f t="shared" si="38"/>
        <v>0</v>
      </c>
      <c r="AD113" s="248">
        <f t="shared" si="38"/>
        <v>0</v>
      </c>
      <c r="AE113" s="24">
        <f t="shared" si="38"/>
        <v>0</v>
      </c>
    </row>
    <row r="114" spans="1:31" ht="19.149999999999999" customHeight="1">
      <c r="A114" s="9">
        <f t="shared" si="28"/>
        <v>35</v>
      </c>
      <c r="B114" s="18" t="s">
        <v>102</v>
      </c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24">
        <f t="shared" si="37"/>
        <v>0</v>
      </c>
      <c r="Q114" s="9">
        <f t="shared" si="29"/>
        <v>35</v>
      </c>
      <c r="R114" s="18" t="s">
        <v>102</v>
      </c>
      <c r="S114" s="248">
        <f t="shared" si="38"/>
        <v>0</v>
      </c>
      <c r="T114" s="248">
        <f t="shared" si="38"/>
        <v>0</v>
      </c>
      <c r="U114" s="248">
        <f t="shared" si="38"/>
        <v>0</v>
      </c>
      <c r="V114" s="248">
        <f t="shared" si="38"/>
        <v>0</v>
      </c>
      <c r="W114" s="248">
        <f t="shared" si="38"/>
        <v>0</v>
      </c>
      <c r="X114" s="248">
        <f t="shared" si="38"/>
        <v>0</v>
      </c>
      <c r="Y114" s="248">
        <f t="shared" si="38"/>
        <v>0</v>
      </c>
      <c r="Z114" s="248">
        <f t="shared" si="38"/>
        <v>0</v>
      </c>
      <c r="AA114" s="248">
        <f t="shared" si="38"/>
        <v>0</v>
      </c>
      <c r="AB114" s="248">
        <f t="shared" si="38"/>
        <v>0</v>
      </c>
      <c r="AC114" s="248">
        <f t="shared" si="38"/>
        <v>0</v>
      </c>
      <c r="AD114" s="248">
        <f t="shared" si="38"/>
        <v>0</v>
      </c>
      <c r="AE114" s="20">
        <f t="shared" si="38"/>
        <v>0</v>
      </c>
    </row>
    <row r="115" spans="1:31" ht="19.149999999999999" customHeight="1">
      <c r="A115" s="9">
        <f t="shared" si="28"/>
        <v>36</v>
      </c>
      <c r="B115" s="18" t="s">
        <v>103</v>
      </c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20">
        <f t="shared" si="37"/>
        <v>0</v>
      </c>
      <c r="Q115" s="9">
        <f t="shared" si="29"/>
        <v>36</v>
      </c>
      <c r="R115" s="18" t="s">
        <v>103</v>
      </c>
      <c r="S115" s="248">
        <f t="shared" si="38"/>
        <v>0</v>
      </c>
      <c r="T115" s="248">
        <f t="shared" si="38"/>
        <v>0</v>
      </c>
      <c r="U115" s="248">
        <f t="shared" si="38"/>
        <v>0</v>
      </c>
      <c r="V115" s="248">
        <f t="shared" si="38"/>
        <v>0</v>
      </c>
      <c r="W115" s="248">
        <f t="shared" si="38"/>
        <v>0</v>
      </c>
      <c r="X115" s="248">
        <f t="shared" si="38"/>
        <v>0</v>
      </c>
      <c r="Y115" s="248">
        <f t="shared" si="38"/>
        <v>0</v>
      </c>
      <c r="Z115" s="248">
        <f t="shared" si="38"/>
        <v>0</v>
      </c>
      <c r="AA115" s="248">
        <f t="shared" si="38"/>
        <v>0</v>
      </c>
      <c r="AB115" s="248">
        <f t="shared" si="38"/>
        <v>0</v>
      </c>
      <c r="AC115" s="248">
        <f t="shared" si="38"/>
        <v>0</v>
      </c>
      <c r="AD115" s="248">
        <f t="shared" si="38"/>
        <v>0</v>
      </c>
      <c r="AE115" s="20">
        <f t="shared" si="38"/>
        <v>0</v>
      </c>
    </row>
    <row r="116" spans="1:31" ht="19.149999999999999" customHeight="1">
      <c r="A116" s="9">
        <f t="shared" si="28"/>
        <v>37</v>
      </c>
      <c r="B116" s="18" t="s">
        <v>104</v>
      </c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20">
        <f t="shared" si="37"/>
        <v>0</v>
      </c>
      <c r="Q116" s="9">
        <f t="shared" si="29"/>
        <v>37</v>
      </c>
      <c r="R116" s="18" t="s">
        <v>104</v>
      </c>
      <c r="S116" s="248">
        <f t="shared" si="38"/>
        <v>0</v>
      </c>
      <c r="T116" s="248">
        <f t="shared" si="38"/>
        <v>0</v>
      </c>
      <c r="U116" s="248">
        <f t="shared" si="38"/>
        <v>0</v>
      </c>
      <c r="V116" s="248">
        <f t="shared" si="38"/>
        <v>0</v>
      </c>
      <c r="W116" s="248">
        <f t="shared" si="38"/>
        <v>0</v>
      </c>
      <c r="X116" s="248">
        <f t="shared" si="38"/>
        <v>0</v>
      </c>
      <c r="Y116" s="248">
        <f t="shared" si="38"/>
        <v>0</v>
      </c>
      <c r="Z116" s="248">
        <f t="shared" si="38"/>
        <v>0</v>
      </c>
      <c r="AA116" s="248">
        <f t="shared" si="38"/>
        <v>0</v>
      </c>
      <c r="AB116" s="248">
        <f t="shared" si="38"/>
        <v>0</v>
      </c>
      <c r="AC116" s="248">
        <f t="shared" si="38"/>
        <v>0</v>
      </c>
      <c r="AD116" s="248">
        <f t="shared" si="38"/>
        <v>0</v>
      </c>
      <c r="AE116" s="20">
        <f t="shared" si="38"/>
        <v>0</v>
      </c>
    </row>
    <row r="117" spans="1:31" ht="19.149999999999999" customHeight="1">
      <c r="A117" s="9">
        <f t="shared" si="28"/>
        <v>38</v>
      </c>
      <c r="B117" s="18" t="s">
        <v>105</v>
      </c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20">
        <f t="shared" si="37"/>
        <v>0</v>
      </c>
      <c r="Q117" s="9">
        <f t="shared" si="29"/>
        <v>38</v>
      </c>
      <c r="R117" s="18" t="s">
        <v>105</v>
      </c>
      <c r="S117" s="248">
        <f t="shared" si="38"/>
        <v>0</v>
      </c>
      <c r="T117" s="248">
        <f t="shared" si="38"/>
        <v>0</v>
      </c>
      <c r="U117" s="248">
        <f t="shared" si="38"/>
        <v>0</v>
      </c>
      <c r="V117" s="248">
        <f t="shared" si="38"/>
        <v>0</v>
      </c>
      <c r="W117" s="248">
        <f t="shared" si="38"/>
        <v>0</v>
      </c>
      <c r="X117" s="248">
        <f t="shared" si="38"/>
        <v>0</v>
      </c>
      <c r="Y117" s="248">
        <f t="shared" si="38"/>
        <v>0</v>
      </c>
      <c r="Z117" s="248">
        <f t="shared" si="38"/>
        <v>0</v>
      </c>
      <c r="AA117" s="248">
        <f t="shared" si="38"/>
        <v>0</v>
      </c>
      <c r="AB117" s="248">
        <f t="shared" si="38"/>
        <v>0</v>
      </c>
      <c r="AC117" s="248">
        <f t="shared" si="38"/>
        <v>0</v>
      </c>
      <c r="AD117" s="248">
        <f t="shared" si="38"/>
        <v>0</v>
      </c>
      <c r="AE117" s="20">
        <f t="shared" si="38"/>
        <v>0</v>
      </c>
    </row>
    <row r="118" spans="1:31" ht="19.149999999999999" customHeight="1">
      <c r="A118" s="9">
        <f t="shared" si="28"/>
        <v>39</v>
      </c>
      <c r="B118" s="18" t="s">
        <v>106</v>
      </c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20">
        <f t="shared" si="37"/>
        <v>0</v>
      </c>
      <c r="Q118" s="9">
        <f t="shared" si="29"/>
        <v>39</v>
      </c>
      <c r="R118" s="18" t="s">
        <v>106</v>
      </c>
      <c r="S118" s="248">
        <f t="shared" si="38"/>
        <v>0</v>
      </c>
      <c r="T118" s="248">
        <f t="shared" si="38"/>
        <v>0</v>
      </c>
      <c r="U118" s="248">
        <f t="shared" si="38"/>
        <v>0</v>
      </c>
      <c r="V118" s="248">
        <f t="shared" si="38"/>
        <v>0</v>
      </c>
      <c r="W118" s="248">
        <f t="shared" si="38"/>
        <v>0</v>
      </c>
      <c r="X118" s="248">
        <f t="shared" si="38"/>
        <v>0</v>
      </c>
      <c r="Y118" s="248">
        <f t="shared" si="38"/>
        <v>0</v>
      </c>
      <c r="Z118" s="248">
        <f t="shared" si="38"/>
        <v>0</v>
      </c>
      <c r="AA118" s="248">
        <f t="shared" si="38"/>
        <v>0</v>
      </c>
      <c r="AB118" s="248">
        <f t="shared" si="38"/>
        <v>0</v>
      </c>
      <c r="AC118" s="248">
        <f t="shared" si="38"/>
        <v>0</v>
      </c>
      <c r="AD118" s="248">
        <f t="shared" si="38"/>
        <v>0</v>
      </c>
      <c r="AE118" s="20">
        <f t="shared" si="38"/>
        <v>0</v>
      </c>
    </row>
    <row r="119" spans="1:31" ht="19.149999999999999" customHeight="1">
      <c r="A119" s="9">
        <f t="shared" si="28"/>
        <v>40</v>
      </c>
      <c r="B119" s="18" t="s">
        <v>107</v>
      </c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20">
        <f t="shared" si="37"/>
        <v>0</v>
      </c>
      <c r="Q119" s="9">
        <f t="shared" si="29"/>
        <v>40</v>
      </c>
      <c r="R119" s="18" t="s">
        <v>107</v>
      </c>
      <c r="S119" s="248">
        <f t="shared" si="38"/>
        <v>0</v>
      </c>
      <c r="T119" s="248">
        <f t="shared" si="38"/>
        <v>0</v>
      </c>
      <c r="U119" s="248">
        <f t="shared" si="38"/>
        <v>0</v>
      </c>
      <c r="V119" s="248">
        <f t="shared" si="38"/>
        <v>0</v>
      </c>
      <c r="W119" s="248">
        <f t="shared" si="38"/>
        <v>0</v>
      </c>
      <c r="X119" s="248">
        <f t="shared" si="38"/>
        <v>0</v>
      </c>
      <c r="Y119" s="248">
        <f t="shared" si="38"/>
        <v>0</v>
      </c>
      <c r="Z119" s="248">
        <f t="shared" si="38"/>
        <v>0</v>
      </c>
      <c r="AA119" s="248">
        <f t="shared" si="38"/>
        <v>0</v>
      </c>
      <c r="AB119" s="248">
        <f t="shared" si="38"/>
        <v>0</v>
      </c>
      <c r="AC119" s="248">
        <f t="shared" si="38"/>
        <v>0</v>
      </c>
      <c r="AD119" s="248">
        <f t="shared" si="38"/>
        <v>0</v>
      </c>
      <c r="AE119" s="20">
        <f t="shared" si="38"/>
        <v>0</v>
      </c>
    </row>
    <row r="120" spans="1:31" ht="19.149999999999999" customHeight="1">
      <c r="A120" s="9">
        <f t="shared" si="28"/>
        <v>41</v>
      </c>
      <c r="B120" s="18" t="s">
        <v>108</v>
      </c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20">
        <f t="shared" si="37"/>
        <v>0</v>
      </c>
      <c r="Q120" s="9">
        <f t="shared" si="29"/>
        <v>41</v>
      </c>
      <c r="R120" s="18" t="s">
        <v>108</v>
      </c>
      <c r="S120" s="248">
        <f t="shared" si="38"/>
        <v>0</v>
      </c>
      <c r="T120" s="248">
        <f t="shared" si="38"/>
        <v>0</v>
      </c>
      <c r="U120" s="248">
        <f t="shared" si="38"/>
        <v>0</v>
      </c>
      <c r="V120" s="248">
        <f t="shared" si="38"/>
        <v>0</v>
      </c>
      <c r="W120" s="248">
        <f t="shared" si="38"/>
        <v>0</v>
      </c>
      <c r="X120" s="248">
        <f t="shared" si="38"/>
        <v>0</v>
      </c>
      <c r="Y120" s="248">
        <f t="shared" si="38"/>
        <v>0</v>
      </c>
      <c r="Z120" s="248">
        <f t="shared" si="38"/>
        <v>0</v>
      </c>
      <c r="AA120" s="248">
        <f t="shared" si="38"/>
        <v>0</v>
      </c>
      <c r="AB120" s="248">
        <f t="shared" si="38"/>
        <v>0</v>
      </c>
      <c r="AC120" s="248">
        <f t="shared" si="38"/>
        <v>0</v>
      </c>
      <c r="AD120" s="248">
        <f t="shared" si="38"/>
        <v>0</v>
      </c>
      <c r="AE120" s="20">
        <f t="shared" si="38"/>
        <v>0</v>
      </c>
    </row>
    <row r="121" spans="1:31" ht="19.149999999999999" customHeight="1" thickBot="1">
      <c r="A121" s="9">
        <f t="shared" si="28"/>
        <v>42</v>
      </c>
      <c r="B121" s="169" t="s">
        <v>109</v>
      </c>
      <c r="C121" s="5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38">
        <f t="shared" si="37"/>
        <v>0</v>
      </c>
      <c r="Q121" s="9">
        <f t="shared" si="29"/>
        <v>42</v>
      </c>
      <c r="R121" s="169" t="s">
        <v>109</v>
      </c>
      <c r="S121" s="250">
        <f t="shared" si="38"/>
        <v>0</v>
      </c>
      <c r="T121" s="251">
        <f t="shared" si="38"/>
        <v>0</v>
      </c>
      <c r="U121" s="251">
        <f t="shared" si="38"/>
        <v>0</v>
      </c>
      <c r="V121" s="251">
        <f t="shared" si="38"/>
        <v>0</v>
      </c>
      <c r="W121" s="251">
        <f t="shared" si="38"/>
        <v>0</v>
      </c>
      <c r="X121" s="251">
        <f t="shared" si="38"/>
        <v>0</v>
      </c>
      <c r="Y121" s="251">
        <f t="shared" si="38"/>
        <v>0</v>
      </c>
      <c r="Z121" s="251">
        <f t="shared" si="38"/>
        <v>0</v>
      </c>
      <c r="AA121" s="251">
        <f t="shared" si="38"/>
        <v>0</v>
      </c>
      <c r="AB121" s="251">
        <f t="shared" si="38"/>
        <v>0</v>
      </c>
      <c r="AC121" s="251">
        <f t="shared" si="38"/>
        <v>0</v>
      </c>
      <c r="AD121" s="251">
        <f t="shared" si="38"/>
        <v>0</v>
      </c>
      <c r="AE121" s="38">
        <f t="shared" si="38"/>
        <v>0</v>
      </c>
    </row>
    <row r="122" spans="1:31" s="25" customFormat="1" ht="19.149999999999999" customHeight="1" thickBot="1">
      <c r="A122" s="9">
        <f t="shared" si="28"/>
        <v>43</v>
      </c>
      <c r="B122" s="179" t="s">
        <v>110</v>
      </c>
      <c r="C122" s="52">
        <f>C99+SUM(C100:C121)</f>
        <v>0</v>
      </c>
      <c r="D122" s="53">
        <f t="shared" ref="D122:O122" si="39">D99+SUM(D100:D121)</f>
        <v>0</v>
      </c>
      <c r="E122" s="53">
        <f t="shared" si="39"/>
        <v>0</v>
      </c>
      <c r="F122" s="53">
        <f t="shared" si="39"/>
        <v>0</v>
      </c>
      <c r="G122" s="53">
        <f t="shared" si="39"/>
        <v>0</v>
      </c>
      <c r="H122" s="53">
        <f t="shared" si="39"/>
        <v>0</v>
      </c>
      <c r="I122" s="53">
        <f t="shared" si="39"/>
        <v>0</v>
      </c>
      <c r="J122" s="53">
        <f t="shared" si="39"/>
        <v>0</v>
      </c>
      <c r="K122" s="53">
        <f t="shared" si="39"/>
        <v>0</v>
      </c>
      <c r="L122" s="53">
        <f t="shared" si="39"/>
        <v>0</v>
      </c>
      <c r="M122" s="53">
        <f t="shared" si="39"/>
        <v>0</v>
      </c>
      <c r="N122" s="53">
        <f t="shared" si="39"/>
        <v>0</v>
      </c>
      <c r="O122" s="54">
        <f t="shared" si="39"/>
        <v>0</v>
      </c>
      <c r="Q122" s="9">
        <f t="shared" si="29"/>
        <v>43</v>
      </c>
      <c r="R122" s="179" t="s">
        <v>110</v>
      </c>
      <c r="S122" s="51">
        <f t="shared" si="38"/>
        <v>0</v>
      </c>
      <c r="T122" s="30">
        <f t="shared" si="38"/>
        <v>0</v>
      </c>
      <c r="U122" s="30">
        <f t="shared" si="38"/>
        <v>0</v>
      </c>
      <c r="V122" s="30">
        <f t="shared" si="38"/>
        <v>0</v>
      </c>
      <c r="W122" s="30">
        <f t="shared" si="38"/>
        <v>0</v>
      </c>
      <c r="X122" s="30">
        <f t="shared" si="38"/>
        <v>0</v>
      </c>
      <c r="Y122" s="30">
        <f t="shared" si="38"/>
        <v>0</v>
      </c>
      <c r="Z122" s="30">
        <f t="shared" si="38"/>
        <v>0</v>
      </c>
      <c r="AA122" s="30">
        <f t="shared" si="38"/>
        <v>0</v>
      </c>
      <c r="AB122" s="30">
        <f t="shared" si="38"/>
        <v>0</v>
      </c>
      <c r="AC122" s="30">
        <f t="shared" si="38"/>
        <v>0</v>
      </c>
      <c r="AD122" s="30">
        <f t="shared" si="38"/>
        <v>0</v>
      </c>
      <c r="AE122" s="33">
        <f t="shared" si="38"/>
        <v>0</v>
      </c>
    </row>
    <row r="123" spans="1:31" ht="19.149999999999999" customHeight="1" thickTop="1">
      <c r="A123" s="9">
        <f t="shared" si="28"/>
        <v>44</v>
      </c>
      <c r="B123" s="170" t="s">
        <v>111</v>
      </c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5">
        <f t="shared" ref="O123:O125" si="40">SUM(C123:N123)</f>
        <v>0</v>
      </c>
      <c r="Q123" s="9">
        <f t="shared" si="29"/>
        <v>44</v>
      </c>
      <c r="R123" s="170" t="s">
        <v>111</v>
      </c>
      <c r="S123" s="249">
        <f t="shared" si="38"/>
        <v>0</v>
      </c>
      <c r="T123" s="249">
        <f t="shared" si="38"/>
        <v>0</v>
      </c>
      <c r="U123" s="249">
        <f t="shared" si="38"/>
        <v>0</v>
      </c>
      <c r="V123" s="249">
        <f t="shared" si="38"/>
        <v>0</v>
      </c>
      <c r="W123" s="249">
        <f t="shared" si="38"/>
        <v>0</v>
      </c>
      <c r="X123" s="249">
        <f t="shared" si="38"/>
        <v>0</v>
      </c>
      <c r="Y123" s="249">
        <f t="shared" si="38"/>
        <v>0</v>
      </c>
      <c r="Z123" s="249">
        <f t="shared" si="38"/>
        <v>0</v>
      </c>
      <c r="AA123" s="249">
        <f t="shared" si="38"/>
        <v>0</v>
      </c>
      <c r="AB123" s="249">
        <f t="shared" si="38"/>
        <v>0</v>
      </c>
      <c r="AC123" s="249">
        <f t="shared" si="38"/>
        <v>0</v>
      </c>
      <c r="AD123" s="249">
        <f t="shared" si="38"/>
        <v>0</v>
      </c>
      <c r="AE123" s="35">
        <f t="shared" si="38"/>
        <v>0</v>
      </c>
    </row>
    <row r="124" spans="1:31" ht="19.149999999999999" customHeight="1">
      <c r="A124" s="9">
        <f t="shared" si="28"/>
        <v>45</v>
      </c>
      <c r="B124" s="18" t="s">
        <v>112</v>
      </c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20">
        <f t="shared" si="40"/>
        <v>0</v>
      </c>
      <c r="Q124" s="9">
        <f t="shared" si="29"/>
        <v>45</v>
      </c>
      <c r="R124" s="18" t="s">
        <v>112</v>
      </c>
      <c r="S124" s="248">
        <f t="shared" si="38"/>
        <v>0</v>
      </c>
      <c r="T124" s="248">
        <f t="shared" si="38"/>
        <v>0</v>
      </c>
      <c r="U124" s="248">
        <f t="shared" si="38"/>
        <v>0</v>
      </c>
      <c r="V124" s="248">
        <f t="shared" si="38"/>
        <v>0</v>
      </c>
      <c r="W124" s="248">
        <f t="shared" si="38"/>
        <v>0</v>
      </c>
      <c r="X124" s="248">
        <f t="shared" si="38"/>
        <v>0</v>
      </c>
      <c r="Y124" s="248">
        <f t="shared" si="38"/>
        <v>0</v>
      </c>
      <c r="Z124" s="248">
        <f t="shared" si="38"/>
        <v>0</v>
      </c>
      <c r="AA124" s="248">
        <f t="shared" si="38"/>
        <v>0</v>
      </c>
      <c r="AB124" s="248">
        <f t="shared" si="38"/>
        <v>0</v>
      </c>
      <c r="AC124" s="248">
        <f t="shared" si="38"/>
        <v>0</v>
      </c>
      <c r="AD124" s="248">
        <f t="shared" si="38"/>
        <v>0</v>
      </c>
      <c r="AE124" s="20">
        <f t="shared" si="38"/>
        <v>0</v>
      </c>
    </row>
    <row r="125" spans="1:31" ht="19.149999999999999" customHeight="1" thickBot="1">
      <c r="A125" s="9">
        <f t="shared" si="28"/>
        <v>46</v>
      </c>
      <c r="B125" s="169" t="s">
        <v>113</v>
      </c>
      <c r="C125" s="5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38">
        <f t="shared" si="40"/>
        <v>0</v>
      </c>
      <c r="Q125" s="9">
        <f t="shared" si="29"/>
        <v>46</v>
      </c>
      <c r="R125" s="169" t="s">
        <v>113</v>
      </c>
      <c r="S125" s="250">
        <f t="shared" si="38"/>
        <v>0</v>
      </c>
      <c r="T125" s="251">
        <f t="shared" si="38"/>
        <v>0</v>
      </c>
      <c r="U125" s="251">
        <f t="shared" si="38"/>
        <v>0</v>
      </c>
      <c r="V125" s="251">
        <f t="shared" si="38"/>
        <v>0</v>
      </c>
      <c r="W125" s="251">
        <f t="shared" si="38"/>
        <v>0</v>
      </c>
      <c r="X125" s="251">
        <f t="shared" si="38"/>
        <v>0</v>
      </c>
      <c r="Y125" s="251">
        <f t="shared" si="38"/>
        <v>0</v>
      </c>
      <c r="Z125" s="251">
        <f t="shared" si="38"/>
        <v>0</v>
      </c>
      <c r="AA125" s="251">
        <f t="shared" si="38"/>
        <v>0</v>
      </c>
      <c r="AB125" s="251">
        <f t="shared" si="38"/>
        <v>0</v>
      </c>
      <c r="AC125" s="251">
        <f t="shared" si="38"/>
        <v>0</v>
      </c>
      <c r="AD125" s="251">
        <f t="shared" si="38"/>
        <v>0</v>
      </c>
      <c r="AE125" s="38">
        <f t="shared" si="38"/>
        <v>0</v>
      </c>
    </row>
    <row r="126" spans="1:31" ht="19.149999999999999" customHeight="1" thickBot="1">
      <c r="A126" s="9">
        <f t="shared" si="28"/>
        <v>47</v>
      </c>
      <c r="B126" s="180" t="s">
        <v>114</v>
      </c>
      <c r="C126" s="43">
        <f>C122+SUM(C123:C125)</f>
        <v>0</v>
      </c>
      <c r="D126" s="43">
        <f t="shared" ref="D126:O130" si="41">D122+SUM(D123:D125)</f>
        <v>0</v>
      </c>
      <c r="E126" s="43">
        <f t="shared" si="41"/>
        <v>0</v>
      </c>
      <c r="F126" s="43">
        <f t="shared" si="41"/>
        <v>0</v>
      </c>
      <c r="G126" s="43">
        <f t="shared" si="41"/>
        <v>0</v>
      </c>
      <c r="H126" s="43">
        <f t="shared" si="41"/>
        <v>0</v>
      </c>
      <c r="I126" s="43">
        <f t="shared" si="41"/>
        <v>0</v>
      </c>
      <c r="J126" s="43">
        <f t="shared" si="41"/>
        <v>0</v>
      </c>
      <c r="K126" s="43">
        <f t="shared" si="41"/>
        <v>0</v>
      </c>
      <c r="L126" s="43">
        <f t="shared" si="41"/>
        <v>0</v>
      </c>
      <c r="M126" s="43">
        <f t="shared" si="41"/>
        <v>0</v>
      </c>
      <c r="N126" s="43">
        <f t="shared" si="41"/>
        <v>0</v>
      </c>
      <c r="O126" s="44">
        <f t="shared" si="41"/>
        <v>0</v>
      </c>
      <c r="P126" s="55"/>
      <c r="Q126" s="9">
        <f t="shared" si="29"/>
        <v>47</v>
      </c>
      <c r="R126" s="180" t="s">
        <v>114</v>
      </c>
      <c r="S126" s="32">
        <f t="shared" si="38"/>
        <v>0</v>
      </c>
      <c r="T126" s="32">
        <f t="shared" si="38"/>
        <v>0</v>
      </c>
      <c r="U126" s="32">
        <f t="shared" si="38"/>
        <v>0</v>
      </c>
      <c r="V126" s="32">
        <f t="shared" si="38"/>
        <v>0</v>
      </c>
      <c r="W126" s="32">
        <f t="shared" si="38"/>
        <v>0</v>
      </c>
      <c r="X126" s="32">
        <f t="shared" si="38"/>
        <v>0</v>
      </c>
      <c r="Y126" s="32">
        <f t="shared" si="38"/>
        <v>0</v>
      </c>
      <c r="Z126" s="32">
        <f t="shared" si="38"/>
        <v>0</v>
      </c>
      <c r="AA126" s="32">
        <f t="shared" si="38"/>
        <v>0</v>
      </c>
      <c r="AB126" s="32">
        <f t="shared" si="38"/>
        <v>0</v>
      </c>
      <c r="AC126" s="32">
        <f t="shared" si="38"/>
        <v>0</v>
      </c>
      <c r="AD126" s="32">
        <f t="shared" si="38"/>
        <v>0</v>
      </c>
      <c r="AE126" s="44">
        <f t="shared" si="38"/>
        <v>0</v>
      </c>
    </row>
    <row r="127" spans="1:31" ht="19.149999999999999" customHeight="1" thickTop="1">
      <c r="A127" s="9">
        <f t="shared" si="28"/>
        <v>48</v>
      </c>
      <c r="B127" s="177" t="s">
        <v>115</v>
      </c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7">
        <f t="shared" si="41"/>
        <v>0</v>
      </c>
      <c r="P127" s="55"/>
      <c r="Q127" s="9">
        <f t="shared" si="29"/>
        <v>48</v>
      </c>
      <c r="R127" s="177" t="s">
        <v>115</v>
      </c>
      <c r="S127" s="249">
        <f t="shared" si="38"/>
        <v>0</v>
      </c>
      <c r="T127" s="249">
        <f t="shared" si="38"/>
        <v>0</v>
      </c>
      <c r="U127" s="249">
        <f t="shared" si="38"/>
        <v>0</v>
      </c>
      <c r="V127" s="249">
        <f t="shared" si="38"/>
        <v>0</v>
      </c>
      <c r="W127" s="249">
        <f t="shared" si="38"/>
        <v>0</v>
      </c>
      <c r="X127" s="249">
        <f t="shared" si="38"/>
        <v>0</v>
      </c>
      <c r="Y127" s="249">
        <f t="shared" si="38"/>
        <v>0</v>
      </c>
      <c r="Z127" s="249">
        <f t="shared" si="38"/>
        <v>0</v>
      </c>
      <c r="AA127" s="249">
        <f t="shared" si="38"/>
        <v>0</v>
      </c>
      <c r="AB127" s="249">
        <f t="shared" si="38"/>
        <v>0</v>
      </c>
      <c r="AC127" s="249">
        <f t="shared" si="38"/>
        <v>0</v>
      </c>
      <c r="AD127" s="249">
        <f t="shared" si="38"/>
        <v>0</v>
      </c>
      <c r="AE127" s="58">
        <f t="shared" si="38"/>
        <v>0</v>
      </c>
    </row>
    <row r="128" spans="1:31" ht="19.149999999999999" customHeight="1">
      <c r="A128" s="9">
        <f t="shared" si="28"/>
        <v>49</v>
      </c>
      <c r="B128" s="59" t="s">
        <v>116</v>
      </c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1">
        <f t="shared" si="41"/>
        <v>0</v>
      </c>
      <c r="P128" s="55"/>
      <c r="Q128" s="9">
        <f t="shared" si="29"/>
        <v>49</v>
      </c>
      <c r="R128" s="59" t="s">
        <v>116</v>
      </c>
      <c r="S128" s="248">
        <f t="shared" si="38"/>
        <v>0</v>
      </c>
      <c r="T128" s="248">
        <f t="shared" si="38"/>
        <v>0</v>
      </c>
      <c r="U128" s="248">
        <f t="shared" si="38"/>
        <v>0</v>
      </c>
      <c r="V128" s="248">
        <f t="shared" si="38"/>
        <v>0</v>
      </c>
      <c r="W128" s="248">
        <f t="shared" si="38"/>
        <v>0</v>
      </c>
      <c r="X128" s="248">
        <f t="shared" si="38"/>
        <v>0</v>
      </c>
      <c r="Y128" s="248">
        <f t="shared" si="38"/>
        <v>0</v>
      </c>
      <c r="Z128" s="248">
        <f t="shared" si="38"/>
        <v>0</v>
      </c>
      <c r="AA128" s="248">
        <f t="shared" si="38"/>
        <v>0</v>
      </c>
      <c r="AB128" s="248">
        <f t="shared" si="38"/>
        <v>0</v>
      </c>
      <c r="AC128" s="248">
        <f t="shared" si="38"/>
        <v>0</v>
      </c>
      <c r="AD128" s="248">
        <f t="shared" ref="AD128:AE141" si="42">IFERROR(N128/AD$7,0)</f>
        <v>0</v>
      </c>
      <c r="AE128" s="24">
        <f t="shared" si="42"/>
        <v>0</v>
      </c>
    </row>
    <row r="129" spans="1:31" ht="19.149999999999999" customHeight="1">
      <c r="A129" s="9">
        <f t="shared" si="28"/>
        <v>50</v>
      </c>
      <c r="B129" s="59" t="s">
        <v>117</v>
      </c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20">
        <f t="shared" si="41"/>
        <v>0</v>
      </c>
      <c r="P129" s="55"/>
      <c r="Q129" s="9">
        <f t="shared" si="29"/>
        <v>50</v>
      </c>
      <c r="R129" s="59" t="s">
        <v>117</v>
      </c>
      <c r="S129" s="248">
        <f t="shared" ref="S129:AC141" si="43">IFERROR(C129/S$7,0)</f>
        <v>0</v>
      </c>
      <c r="T129" s="248">
        <f t="shared" si="43"/>
        <v>0</v>
      </c>
      <c r="U129" s="248">
        <f t="shared" si="43"/>
        <v>0</v>
      </c>
      <c r="V129" s="248">
        <f t="shared" si="43"/>
        <v>0</v>
      </c>
      <c r="W129" s="248">
        <f t="shared" si="43"/>
        <v>0</v>
      </c>
      <c r="X129" s="248">
        <f t="shared" si="43"/>
        <v>0</v>
      </c>
      <c r="Y129" s="248">
        <f t="shared" si="43"/>
        <v>0</v>
      </c>
      <c r="Z129" s="248">
        <f t="shared" si="43"/>
        <v>0</v>
      </c>
      <c r="AA129" s="248">
        <f t="shared" si="43"/>
        <v>0</v>
      </c>
      <c r="AB129" s="248">
        <f t="shared" si="43"/>
        <v>0</v>
      </c>
      <c r="AC129" s="248">
        <f t="shared" si="43"/>
        <v>0</v>
      </c>
      <c r="AD129" s="248">
        <f t="shared" si="42"/>
        <v>0</v>
      </c>
      <c r="AE129" s="24">
        <f t="shared" si="42"/>
        <v>0</v>
      </c>
    </row>
    <row r="130" spans="1:31" ht="19.149999999999999" customHeight="1" thickBot="1">
      <c r="A130" s="9">
        <f t="shared" si="28"/>
        <v>51</v>
      </c>
      <c r="B130" s="176" t="s">
        <v>118</v>
      </c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38">
        <f t="shared" si="41"/>
        <v>0</v>
      </c>
      <c r="P130" s="55"/>
      <c r="Q130" s="9">
        <f t="shared" si="29"/>
        <v>51</v>
      </c>
      <c r="R130" s="176" t="s">
        <v>118</v>
      </c>
      <c r="S130" s="251">
        <f t="shared" si="43"/>
        <v>0</v>
      </c>
      <c r="T130" s="251">
        <f t="shared" si="43"/>
        <v>0</v>
      </c>
      <c r="U130" s="251">
        <f t="shared" si="43"/>
        <v>0</v>
      </c>
      <c r="V130" s="251">
        <f t="shared" si="43"/>
        <v>0</v>
      </c>
      <c r="W130" s="251">
        <f t="shared" si="43"/>
        <v>0</v>
      </c>
      <c r="X130" s="251">
        <f t="shared" si="43"/>
        <v>0</v>
      </c>
      <c r="Y130" s="251">
        <f t="shared" si="43"/>
        <v>0</v>
      </c>
      <c r="Z130" s="251">
        <f t="shared" si="43"/>
        <v>0</v>
      </c>
      <c r="AA130" s="251">
        <f t="shared" si="43"/>
        <v>0</v>
      </c>
      <c r="AB130" s="251">
        <f t="shared" si="43"/>
        <v>0</v>
      </c>
      <c r="AC130" s="251">
        <f t="shared" si="43"/>
        <v>0</v>
      </c>
      <c r="AD130" s="251">
        <f t="shared" si="42"/>
        <v>0</v>
      </c>
      <c r="AE130" s="29">
        <f t="shared" si="42"/>
        <v>0</v>
      </c>
    </row>
    <row r="131" spans="1:31" ht="19.149999999999999" customHeight="1" thickBot="1">
      <c r="A131" s="9">
        <f t="shared" si="28"/>
        <v>52</v>
      </c>
      <c r="B131" s="175" t="s">
        <v>119</v>
      </c>
      <c r="C131" s="63">
        <f>SUM(C127:C130)</f>
        <v>0</v>
      </c>
      <c r="D131" s="63">
        <f t="shared" ref="D131:O131" si="44">SUM(D127:D130)</f>
        <v>0</v>
      </c>
      <c r="E131" s="63">
        <f t="shared" si="44"/>
        <v>0</v>
      </c>
      <c r="F131" s="63">
        <f t="shared" si="44"/>
        <v>0</v>
      </c>
      <c r="G131" s="63">
        <f t="shared" si="44"/>
        <v>0</v>
      </c>
      <c r="H131" s="63">
        <f t="shared" si="44"/>
        <v>0</v>
      </c>
      <c r="I131" s="63">
        <f t="shared" si="44"/>
        <v>0</v>
      </c>
      <c r="J131" s="63">
        <f t="shared" si="44"/>
        <v>0</v>
      </c>
      <c r="K131" s="63">
        <f t="shared" si="44"/>
        <v>0</v>
      </c>
      <c r="L131" s="63">
        <f t="shared" si="44"/>
        <v>0</v>
      </c>
      <c r="M131" s="63">
        <f t="shared" si="44"/>
        <v>0</v>
      </c>
      <c r="N131" s="63">
        <f t="shared" si="44"/>
        <v>0</v>
      </c>
      <c r="O131" s="64">
        <f t="shared" si="44"/>
        <v>0</v>
      </c>
      <c r="Q131" s="9">
        <f t="shared" si="29"/>
        <v>52</v>
      </c>
      <c r="R131" s="175" t="s">
        <v>119</v>
      </c>
      <c r="S131" s="254">
        <f t="shared" si="43"/>
        <v>0</v>
      </c>
      <c r="T131" s="254">
        <f t="shared" si="43"/>
        <v>0</v>
      </c>
      <c r="U131" s="254">
        <f t="shared" si="43"/>
        <v>0</v>
      </c>
      <c r="V131" s="254">
        <f t="shared" si="43"/>
        <v>0</v>
      </c>
      <c r="W131" s="254">
        <f t="shared" si="43"/>
        <v>0</v>
      </c>
      <c r="X131" s="254">
        <f t="shared" si="43"/>
        <v>0</v>
      </c>
      <c r="Y131" s="254">
        <f t="shared" si="43"/>
        <v>0</v>
      </c>
      <c r="Z131" s="254">
        <f t="shared" si="43"/>
        <v>0</v>
      </c>
      <c r="AA131" s="254">
        <f t="shared" si="43"/>
        <v>0</v>
      </c>
      <c r="AB131" s="254">
        <f t="shared" si="43"/>
        <v>0</v>
      </c>
      <c r="AC131" s="254">
        <f t="shared" si="43"/>
        <v>0</v>
      </c>
      <c r="AD131" s="254">
        <f t="shared" si="42"/>
        <v>0</v>
      </c>
      <c r="AE131" s="65">
        <f t="shared" si="42"/>
        <v>0</v>
      </c>
    </row>
    <row r="132" spans="1:31" ht="19.149999999999999" customHeight="1" thickBot="1">
      <c r="A132" s="9">
        <f t="shared" si="28"/>
        <v>53</v>
      </c>
      <c r="B132" s="66" t="s">
        <v>120</v>
      </c>
      <c r="C132" s="45">
        <f>C126+C131</f>
        <v>0</v>
      </c>
      <c r="D132" s="45">
        <f t="shared" ref="D132:O132" si="45">D126+D131</f>
        <v>0</v>
      </c>
      <c r="E132" s="45">
        <f t="shared" si="45"/>
        <v>0</v>
      </c>
      <c r="F132" s="45">
        <f t="shared" si="45"/>
        <v>0</v>
      </c>
      <c r="G132" s="45">
        <f t="shared" si="45"/>
        <v>0</v>
      </c>
      <c r="H132" s="45">
        <f t="shared" si="45"/>
        <v>0</v>
      </c>
      <c r="I132" s="45">
        <f t="shared" si="45"/>
        <v>0</v>
      </c>
      <c r="J132" s="45">
        <f t="shared" si="45"/>
        <v>0</v>
      </c>
      <c r="K132" s="45">
        <f t="shared" si="45"/>
        <v>0</v>
      </c>
      <c r="L132" s="45">
        <f t="shared" si="45"/>
        <v>0</v>
      </c>
      <c r="M132" s="45">
        <f t="shared" si="45"/>
        <v>0</v>
      </c>
      <c r="N132" s="45">
        <f t="shared" si="45"/>
        <v>0</v>
      </c>
      <c r="O132" s="46">
        <f t="shared" si="45"/>
        <v>0</v>
      </c>
      <c r="Q132" s="9">
        <f t="shared" si="29"/>
        <v>53</v>
      </c>
      <c r="R132" s="66" t="s">
        <v>120</v>
      </c>
      <c r="S132" s="32">
        <f t="shared" si="43"/>
        <v>0</v>
      </c>
      <c r="T132" s="32">
        <f t="shared" si="43"/>
        <v>0</v>
      </c>
      <c r="U132" s="32">
        <f t="shared" si="43"/>
        <v>0</v>
      </c>
      <c r="V132" s="32">
        <f t="shared" si="43"/>
        <v>0</v>
      </c>
      <c r="W132" s="32">
        <f t="shared" si="43"/>
        <v>0</v>
      </c>
      <c r="X132" s="32">
        <f t="shared" si="43"/>
        <v>0</v>
      </c>
      <c r="Y132" s="32">
        <f t="shared" si="43"/>
        <v>0</v>
      </c>
      <c r="Z132" s="32">
        <f t="shared" si="43"/>
        <v>0</v>
      </c>
      <c r="AA132" s="32">
        <f t="shared" si="43"/>
        <v>0</v>
      </c>
      <c r="AB132" s="32">
        <f t="shared" si="43"/>
        <v>0</v>
      </c>
      <c r="AC132" s="32">
        <f t="shared" si="43"/>
        <v>0</v>
      </c>
      <c r="AD132" s="32">
        <f t="shared" si="42"/>
        <v>0</v>
      </c>
      <c r="AE132" s="44">
        <f t="shared" si="42"/>
        <v>0</v>
      </c>
    </row>
    <row r="133" spans="1:31" ht="19.149999999999999" customHeight="1" thickTop="1" thickBot="1">
      <c r="A133" s="9">
        <f t="shared" si="28"/>
        <v>54</v>
      </c>
      <c r="B133" s="181" t="s">
        <v>121</v>
      </c>
      <c r="C133" s="43">
        <f t="shared" ref="C133:N133" si="46">C86-C132</f>
        <v>0</v>
      </c>
      <c r="D133" s="43">
        <f t="shared" si="46"/>
        <v>0</v>
      </c>
      <c r="E133" s="43">
        <f t="shared" si="46"/>
        <v>0</v>
      </c>
      <c r="F133" s="43">
        <f t="shared" si="46"/>
        <v>0</v>
      </c>
      <c r="G133" s="43">
        <f t="shared" si="46"/>
        <v>0</v>
      </c>
      <c r="H133" s="43">
        <f t="shared" si="46"/>
        <v>0</v>
      </c>
      <c r="I133" s="43">
        <f t="shared" si="46"/>
        <v>0</v>
      </c>
      <c r="J133" s="43">
        <f t="shared" si="46"/>
        <v>0</v>
      </c>
      <c r="K133" s="43">
        <f t="shared" si="46"/>
        <v>0</v>
      </c>
      <c r="L133" s="43">
        <f t="shared" si="46"/>
        <v>0</v>
      </c>
      <c r="M133" s="43">
        <f t="shared" si="46"/>
        <v>0</v>
      </c>
      <c r="N133" s="43">
        <f t="shared" si="46"/>
        <v>0</v>
      </c>
      <c r="O133" s="44">
        <f t="shared" ref="O133:O139" si="47">SUM(C133:N133)</f>
        <v>0</v>
      </c>
      <c r="Q133" s="9">
        <f t="shared" si="29"/>
        <v>54</v>
      </c>
      <c r="R133" s="181" t="s">
        <v>121</v>
      </c>
      <c r="S133" s="255">
        <f t="shared" si="43"/>
        <v>0</v>
      </c>
      <c r="T133" s="255">
        <f t="shared" si="43"/>
        <v>0</v>
      </c>
      <c r="U133" s="255">
        <f t="shared" si="43"/>
        <v>0</v>
      </c>
      <c r="V133" s="255">
        <f t="shared" si="43"/>
        <v>0</v>
      </c>
      <c r="W133" s="255">
        <f t="shared" si="43"/>
        <v>0</v>
      </c>
      <c r="X133" s="255">
        <f t="shared" si="43"/>
        <v>0</v>
      </c>
      <c r="Y133" s="255">
        <f t="shared" si="43"/>
        <v>0</v>
      </c>
      <c r="Z133" s="255">
        <f t="shared" si="43"/>
        <v>0</v>
      </c>
      <c r="AA133" s="255">
        <f t="shared" si="43"/>
        <v>0</v>
      </c>
      <c r="AB133" s="255">
        <f t="shared" si="43"/>
        <v>0</v>
      </c>
      <c r="AC133" s="255">
        <f t="shared" si="43"/>
        <v>0</v>
      </c>
      <c r="AD133" s="255">
        <f t="shared" si="42"/>
        <v>0</v>
      </c>
      <c r="AE133" s="67">
        <f t="shared" si="42"/>
        <v>0</v>
      </c>
    </row>
    <row r="134" spans="1:31" ht="19.149999999999999" customHeight="1" thickTop="1">
      <c r="A134" s="9">
        <f t="shared" si="28"/>
        <v>55</v>
      </c>
      <c r="B134" s="178" t="s">
        <v>122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69">
        <f t="shared" si="47"/>
        <v>0</v>
      </c>
      <c r="Q134" s="9">
        <f t="shared" si="29"/>
        <v>55</v>
      </c>
      <c r="R134" s="178" t="s">
        <v>122</v>
      </c>
      <c r="S134" s="249">
        <f t="shared" si="43"/>
        <v>0</v>
      </c>
      <c r="T134" s="249">
        <f t="shared" si="43"/>
        <v>0</v>
      </c>
      <c r="U134" s="249">
        <f t="shared" si="43"/>
        <v>0</v>
      </c>
      <c r="V134" s="249">
        <f t="shared" si="43"/>
        <v>0</v>
      </c>
      <c r="W134" s="249">
        <f t="shared" si="43"/>
        <v>0</v>
      </c>
      <c r="X134" s="249">
        <f t="shared" si="43"/>
        <v>0</v>
      </c>
      <c r="Y134" s="249">
        <f t="shared" si="43"/>
        <v>0</v>
      </c>
      <c r="Z134" s="249">
        <f t="shared" si="43"/>
        <v>0</v>
      </c>
      <c r="AA134" s="249">
        <f t="shared" si="43"/>
        <v>0</v>
      </c>
      <c r="AB134" s="249">
        <f t="shared" si="43"/>
        <v>0</v>
      </c>
      <c r="AC134" s="249">
        <f t="shared" si="43"/>
        <v>0</v>
      </c>
      <c r="AD134" s="249">
        <f t="shared" si="42"/>
        <v>0</v>
      </c>
      <c r="AE134" s="70">
        <f t="shared" si="42"/>
        <v>0</v>
      </c>
    </row>
    <row r="135" spans="1:31" ht="19.149999999999999" customHeight="1" thickBot="1">
      <c r="A135" s="9">
        <f t="shared" si="28"/>
        <v>56</v>
      </c>
      <c r="B135" s="182" t="s">
        <v>123</v>
      </c>
      <c r="C135" s="71">
        <f t="shared" ref="C135:N135" si="48">+C92-C132-C134</f>
        <v>0</v>
      </c>
      <c r="D135" s="71">
        <f t="shared" si="48"/>
        <v>0</v>
      </c>
      <c r="E135" s="71">
        <f t="shared" si="48"/>
        <v>0</v>
      </c>
      <c r="F135" s="71">
        <f t="shared" si="48"/>
        <v>0</v>
      </c>
      <c r="G135" s="71">
        <f t="shared" si="48"/>
        <v>0</v>
      </c>
      <c r="H135" s="71">
        <f t="shared" si="48"/>
        <v>0</v>
      </c>
      <c r="I135" s="71">
        <f t="shared" si="48"/>
        <v>0</v>
      </c>
      <c r="J135" s="71">
        <f t="shared" si="48"/>
        <v>0</v>
      </c>
      <c r="K135" s="71">
        <f t="shared" si="48"/>
        <v>0</v>
      </c>
      <c r="L135" s="71">
        <f t="shared" si="48"/>
        <v>0</v>
      </c>
      <c r="M135" s="71">
        <f t="shared" si="48"/>
        <v>0</v>
      </c>
      <c r="N135" s="71">
        <f t="shared" si="48"/>
        <v>0</v>
      </c>
      <c r="O135" s="72">
        <f t="shared" si="47"/>
        <v>0</v>
      </c>
      <c r="Q135" s="9">
        <f t="shared" si="29"/>
        <v>56</v>
      </c>
      <c r="R135" s="182" t="s">
        <v>123</v>
      </c>
      <c r="S135" s="253">
        <f t="shared" si="43"/>
        <v>0</v>
      </c>
      <c r="T135" s="253">
        <f t="shared" si="43"/>
        <v>0</v>
      </c>
      <c r="U135" s="253">
        <f t="shared" si="43"/>
        <v>0</v>
      </c>
      <c r="V135" s="253">
        <f t="shared" si="43"/>
        <v>0</v>
      </c>
      <c r="W135" s="253">
        <f t="shared" si="43"/>
        <v>0</v>
      </c>
      <c r="X135" s="253">
        <f t="shared" si="43"/>
        <v>0</v>
      </c>
      <c r="Y135" s="253">
        <f t="shared" si="43"/>
        <v>0</v>
      </c>
      <c r="Z135" s="253">
        <f t="shared" si="43"/>
        <v>0</v>
      </c>
      <c r="AA135" s="253">
        <f t="shared" si="43"/>
        <v>0</v>
      </c>
      <c r="AB135" s="253">
        <f t="shared" si="43"/>
        <v>0</v>
      </c>
      <c r="AC135" s="253">
        <f t="shared" si="43"/>
        <v>0</v>
      </c>
      <c r="AD135" s="253">
        <f t="shared" si="42"/>
        <v>0</v>
      </c>
      <c r="AE135" s="72">
        <f t="shared" si="42"/>
        <v>0</v>
      </c>
    </row>
    <row r="136" spans="1:31" ht="19.149999999999999" customHeight="1" thickTop="1">
      <c r="A136" s="9">
        <f t="shared" si="28"/>
        <v>57</v>
      </c>
      <c r="B136" s="178" t="s">
        <v>124</v>
      </c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35">
        <f t="shared" si="47"/>
        <v>0</v>
      </c>
      <c r="Q136" s="9">
        <f t="shared" si="29"/>
        <v>57</v>
      </c>
      <c r="R136" s="178" t="s">
        <v>124</v>
      </c>
      <c r="S136" s="249">
        <f t="shared" si="43"/>
        <v>0</v>
      </c>
      <c r="T136" s="249">
        <f t="shared" si="43"/>
        <v>0</v>
      </c>
      <c r="U136" s="249">
        <f t="shared" si="43"/>
        <v>0</v>
      </c>
      <c r="V136" s="249">
        <f t="shared" si="43"/>
        <v>0</v>
      </c>
      <c r="W136" s="249">
        <f t="shared" si="43"/>
        <v>0</v>
      </c>
      <c r="X136" s="249">
        <f t="shared" si="43"/>
        <v>0</v>
      </c>
      <c r="Y136" s="249">
        <f t="shared" si="43"/>
        <v>0</v>
      </c>
      <c r="Z136" s="249">
        <f t="shared" si="43"/>
        <v>0</v>
      </c>
      <c r="AA136" s="249">
        <f t="shared" si="43"/>
        <v>0</v>
      </c>
      <c r="AB136" s="249">
        <f t="shared" si="43"/>
        <v>0</v>
      </c>
      <c r="AC136" s="249">
        <f t="shared" si="43"/>
        <v>0</v>
      </c>
      <c r="AD136" s="249">
        <f t="shared" si="42"/>
        <v>0</v>
      </c>
      <c r="AE136" s="35">
        <f t="shared" si="42"/>
        <v>0</v>
      </c>
    </row>
    <row r="137" spans="1:31" ht="19.149999999999999" customHeight="1">
      <c r="A137" s="9">
        <f t="shared" si="28"/>
        <v>58</v>
      </c>
      <c r="B137" s="74" t="s">
        <v>125</v>
      </c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20">
        <f t="shared" si="47"/>
        <v>0</v>
      </c>
      <c r="Q137" s="9">
        <f t="shared" si="29"/>
        <v>58</v>
      </c>
      <c r="R137" s="74" t="s">
        <v>125</v>
      </c>
      <c r="S137" s="248">
        <f t="shared" si="43"/>
        <v>0</v>
      </c>
      <c r="T137" s="248">
        <f t="shared" si="43"/>
        <v>0</v>
      </c>
      <c r="U137" s="248">
        <f t="shared" si="43"/>
        <v>0</v>
      </c>
      <c r="V137" s="248">
        <f t="shared" si="43"/>
        <v>0</v>
      </c>
      <c r="W137" s="248">
        <f t="shared" si="43"/>
        <v>0</v>
      </c>
      <c r="X137" s="248">
        <f t="shared" si="43"/>
        <v>0</v>
      </c>
      <c r="Y137" s="248">
        <f t="shared" si="43"/>
        <v>0</v>
      </c>
      <c r="Z137" s="248">
        <f t="shared" si="43"/>
        <v>0</v>
      </c>
      <c r="AA137" s="248">
        <f t="shared" si="43"/>
        <v>0</v>
      </c>
      <c r="AB137" s="248">
        <f t="shared" si="43"/>
        <v>0</v>
      </c>
      <c r="AC137" s="248">
        <f t="shared" si="43"/>
        <v>0</v>
      </c>
      <c r="AD137" s="248">
        <f t="shared" si="42"/>
        <v>0</v>
      </c>
      <c r="AE137" s="20">
        <f t="shared" si="42"/>
        <v>0</v>
      </c>
    </row>
    <row r="138" spans="1:31" ht="19.149999999999999" customHeight="1">
      <c r="A138" s="9">
        <f t="shared" si="28"/>
        <v>59</v>
      </c>
      <c r="B138" s="68" t="s">
        <v>126</v>
      </c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20">
        <f t="shared" si="47"/>
        <v>0</v>
      </c>
      <c r="Q138" s="9">
        <f t="shared" si="29"/>
        <v>59</v>
      </c>
      <c r="R138" s="68" t="s">
        <v>126</v>
      </c>
      <c r="S138" s="248">
        <f t="shared" si="43"/>
        <v>0</v>
      </c>
      <c r="T138" s="248">
        <f t="shared" si="43"/>
        <v>0</v>
      </c>
      <c r="U138" s="248">
        <f t="shared" si="43"/>
        <v>0</v>
      </c>
      <c r="V138" s="248">
        <f t="shared" si="43"/>
        <v>0</v>
      </c>
      <c r="W138" s="248">
        <f t="shared" si="43"/>
        <v>0</v>
      </c>
      <c r="X138" s="248">
        <f t="shared" si="43"/>
        <v>0</v>
      </c>
      <c r="Y138" s="248">
        <f t="shared" si="43"/>
        <v>0</v>
      </c>
      <c r="Z138" s="248">
        <f t="shared" si="43"/>
        <v>0</v>
      </c>
      <c r="AA138" s="248">
        <f t="shared" si="43"/>
        <v>0</v>
      </c>
      <c r="AB138" s="248">
        <f t="shared" si="43"/>
        <v>0</v>
      </c>
      <c r="AC138" s="248">
        <f t="shared" si="43"/>
        <v>0</v>
      </c>
      <c r="AD138" s="248">
        <f t="shared" si="42"/>
        <v>0</v>
      </c>
      <c r="AE138" s="20">
        <f t="shared" si="42"/>
        <v>0</v>
      </c>
    </row>
    <row r="139" spans="1:31" ht="19.149999999999999" customHeight="1" thickBot="1">
      <c r="A139" s="9">
        <f t="shared" si="28"/>
        <v>60</v>
      </c>
      <c r="B139" s="76" t="s">
        <v>127</v>
      </c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38">
        <f t="shared" si="47"/>
        <v>0</v>
      </c>
      <c r="Q139" s="9">
        <f t="shared" si="29"/>
        <v>60</v>
      </c>
      <c r="R139" s="76" t="s">
        <v>127</v>
      </c>
      <c r="S139" s="251">
        <f t="shared" si="43"/>
        <v>0</v>
      </c>
      <c r="T139" s="251">
        <f t="shared" si="43"/>
        <v>0</v>
      </c>
      <c r="U139" s="251">
        <f t="shared" si="43"/>
        <v>0</v>
      </c>
      <c r="V139" s="251">
        <f t="shared" si="43"/>
        <v>0</v>
      </c>
      <c r="W139" s="251">
        <f t="shared" si="43"/>
        <v>0</v>
      </c>
      <c r="X139" s="251">
        <f t="shared" si="43"/>
        <v>0</v>
      </c>
      <c r="Y139" s="251">
        <f t="shared" si="43"/>
        <v>0</v>
      </c>
      <c r="Z139" s="251">
        <f t="shared" si="43"/>
        <v>0</v>
      </c>
      <c r="AA139" s="251">
        <f t="shared" si="43"/>
        <v>0</v>
      </c>
      <c r="AB139" s="251">
        <f t="shared" si="43"/>
        <v>0</v>
      </c>
      <c r="AC139" s="251">
        <f t="shared" si="43"/>
        <v>0</v>
      </c>
      <c r="AD139" s="251">
        <f t="shared" si="42"/>
        <v>0</v>
      </c>
      <c r="AE139" s="38">
        <f t="shared" si="42"/>
        <v>0</v>
      </c>
    </row>
    <row r="140" spans="1:31" ht="19.149999999999999" customHeight="1" thickBot="1">
      <c r="A140" s="9">
        <f t="shared" si="28"/>
        <v>61</v>
      </c>
      <c r="B140" s="77" t="s">
        <v>128</v>
      </c>
      <c r="C140" s="43">
        <f>+C135-C136-C137-C138-C139</f>
        <v>0</v>
      </c>
      <c r="D140" s="43">
        <f t="shared" ref="D140:N140" si="49">+D135-D136-D137-D138-D139</f>
        <v>0</v>
      </c>
      <c r="E140" s="43">
        <f t="shared" si="49"/>
        <v>0</v>
      </c>
      <c r="F140" s="43">
        <f t="shared" si="49"/>
        <v>0</v>
      </c>
      <c r="G140" s="43">
        <f t="shared" si="49"/>
        <v>0</v>
      </c>
      <c r="H140" s="43">
        <f t="shared" si="49"/>
        <v>0</v>
      </c>
      <c r="I140" s="43">
        <f t="shared" si="49"/>
        <v>0</v>
      </c>
      <c r="J140" s="43">
        <f t="shared" si="49"/>
        <v>0</v>
      </c>
      <c r="K140" s="43">
        <f t="shared" si="49"/>
        <v>0</v>
      </c>
      <c r="L140" s="43">
        <f t="shared" si="49"/>
        <v>0</v>
      </c>
      <c r="M140" s="43">
        <f t="shared" si="49"/>
        <v>0</v>
      </c>
      <c r="N140" s="43">
        <f t="shared" si="49"/>
        <v>0</v>
      </c>
      <c r="O140" s="44">
        <f>+O135-O136-O137-O138-O139</f>
        <v>0</v>
      </c>
      <c r="Q140" s="9">
        <f t="shared" si="29"/>
        <v>61</v>
      </c>
      <c r="R140" s="77" t="s">
        <v>128</v>
      </c>
      <c r="S140" s="32">
        <f t="shared" si="43"/>
        <v>0</v>
      </c>
      <c r="T140" s="32">
        <f t="shared" si="43"/>
        <v>0</v>
      </c>
      <c r="U140" s="32">
        <f t="shared" si="43"/>
        <v>0</v>
      </c>
      <c r="V140" s="32">
        <f t="shared" si="43"/>
        <v>0</v>
      </c>
      <c r="W140" s="32">
        <f t="shared" si="43"/>
        <v>0</v>
      </c>
      <c r="X140" s="32">
        <f t="shared" si="43"/>
        <v>0</v>
      </c>
      <c r="Y140" s="32">
        <f t="shared" si="43"/>
        <v>0</v>
      </c>
      <c r="Z140" s="32">
        <f t="shared" si="43"/>
        <v>0</v>
      </c>
      <c r="AA140" s="32">
        <f t="shared" si="43"/>
        <v>0</v>
      </c>
      <c r="AB140" s="32">
        <f t="shared" si="43"/>
        <v>0</v>
      </c>
      <c r="AC140" s="32">
        <f t="shared" si="43"/>
        <v>0</v>
      </c>
      <c r="AD140" s="32">
        <f t="shared" si="42"/>
        <v>0</v>
      </c>
      <c r="AE140" s="46">
        <f t="shared" si="42"/>
        <v>0</v>
      </c>
    </row>
    <row r="141" spans="1:31" ht="19.149999999999999" customHeight="1" thickTop="1" thickBot="1">
      <c r="A141" s="78">
        <f t="shared" si="28"/>
        <v>62</v>
      </c>
      <c r="B141" s="79" t="s">
        <v>129</v>
      </c>
      <c r="C141" s="80">
        <f>+C140</f>
        <v>0</v>
      </c>
      <c r="D141" s="80">
        <f t="shared" ref="D141:M141" si="50">+D140+C141</f>
        <v>0</v>
      </c>
      <c r="E141" s="80">
        <f t="shared" si="50"/>
        <v>0</v>
      </c>
      <c r="F141" s="80">
        <f t="shared" si="50"/>
        <v>0</v>
      </c>
      <c r="G141" s="80">
        <f t="shared" si="50"/>
        <v>0</v>
      </c>
      <c r="H141" s="80">
        <f t="shared" si="50"/>
        <v>0</v>
      </c>
      <c r="I141" s="80">
        <f t="shared" si="50"/>
        <v>0</v>
      </c>
      <c r="J141" s="80">
        <f t="shared" si="50"/>
        <v>0</v>
      </c>
      <c r="K141" s="80">
        <f t="shared" si="50"/>
        <v>0</v>
      </c>
      <c r="L141" s="80">
        <f t="shared" si="50"/>
        <v>0</v>
      </c>
      <c r="M141" s="80">
        <f t="shared" si="50"/>
        <v>0</v>
      </c>
      <c r="N141" s="80">
        <f>+N140+M141</f>
        <v>0</v>
      </c>
      <c r="O141" s="81"/>
      <c r="Q141" s="9">
        <f t="shared" si="29"/>
        <v>62</v>
      </c>
      <c r="R141" s="79" t="s">
        <v>129</v>
      </c>
      <c r="S141" s="256">
        <f t="shared" si="43"/>
        <v>0</v>
      </c>
      <c r="T141" s="256">
        <f t="shared" si="43"/>
        <v>0</v>
      </c>
      <c r="U141" s="256">
        <f t="shared" si="43"/>
        <v>0</v>
      </c>
      <c r="V141" s="256">
        <f t="shared" si="43"/>
        <v>0</v>
      </c>
      <c r="W141" s="256">
        <f t="shared" si="43"/>
        <v>0</v>
      </c>
      <c r="X141" s="256">
        <f t="shared" si="43"/>
        <v>0</v>
      </c>
      <c r="Y141" s="256">
        <f t="shared" si="43"/>
        <v>0</v>
      </c>
      <c r="Z141" s="256">
        <f t="shared" si="43"/>
        <v>0</v>
      </c>
      <c r="AA141" s="256">
        <f t="shared" si="43"/>
        <v>0</v>
      </c>
      <c r="AB141" s="256">
        <f t="shared" si="43"/>
        <v>0</v>
      </c>
      <c r="AC141" s="256">
        <f t="shared" si="43"/>
        <v>0</v>
      </c>
      <c r="AD141" s="256">
        <f t="shared" si="42"/>
        <v>0</v>
      </c>
      <c r="AE141" s="81">
        <f t="shared" si="42"/>
        <v>0</v>
      </c>
    </row>
    <row r="142" spans="1:31" s="25" customFormat="1" ht="19.149999999999999" customHeight="1" thickBot="1">
      <c r="A142" s="82"/>
      <c r="B142" s="83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5"/>
      <c r="Q142" s="82"/>
      <c r="R142" s="83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</row>
    <row r="143" spans="1:31" s="4" customFormat="1" ht="19.149999999999999" customHeight="1" thickBot="1">
      <c r="A143" s="291" t="s">
        <v>258</v>
      </c>
      <c r="B143" s="292"/>
      <c r="C143" s="292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3"/>
      <c r="Q143" s="294" t="s">
        <v>259</v>
      </c>
      <c r="R143" s="295"/>
      <c r="S143" s="295"/>
      <c r="T143" s="295"/>
      <c r="U143" s="295"/>
      <c r="V143" s="295"/>
      <c r="W143" s="295"/>
      <c r="X143" s="295"/>
      <c r="Y143" s="295"/>
      <c r="Z143" s="295"/>
      <c r="AA143" s="295"/>
      <c r="AB143" s="295"/>
      <c r="AC143" s="295"/>
      <c r="AD143" s="295"/>
      <c r="AE143" s="296"/>
    </row>
    <row r="144" spans="1:31" ht="26.25">
      <c r="A144" s="297" t="str">
        <f>IF('A-VBP ID Page'!B5&lt;&gt;"",+'A-VBP ID Page'!B5,"")</f>
        <v/>
      </c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9"/>
      <c r="P144" s="5"/>
      <c r="Q144" s="297" t="str">
        <f>IF('A-VBP ID Page'!B5&lt;&gt;"",+'A-VBP ID Page'!B5,"")</f>
        <v/>
      </c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  <c r="AE144" s="299"/>
    </row>
    <row r="145" spans="1:31" ht="19.149999999999999" customHeight="1">
      <c r="A145" s="276" t="s">
        <v>217</v>
      </c>
      <c r="B145" s="277"/>
      <c r="C145" s="277"/>
      <c r="D145" s="277"/>
      <c r="E145" s="277"/>
      <c r="F145" s="277"/>
      <c r="G145" s="277"/>
      <c r="H145" s="277"/>
      <c r="I145" s="277"/>
      <c r="J145" s="277"/>
      <c r="K145" s="277"/>
      <c r="L145" s="277"/>
      <c r="M145" s="277"/>
      <c r="N145" s="277"/>
      <c r="O145" s="278"/>
      <c r="Q145" s="279" t="s">
        <v>213</v>
      </c>
      <c r="R145" s="280"/>
      <c r="S145" s="280"/>
      <c r="T145" s="280"/>
      <c r="U145" s="280"/>
      <c r="V145" s="280"/>
      <c r="W145" s="280"/>
      <c r="X145" s="280"/>
      <c r="Y145" s="280"/>
      <c r="Z145" s="280"/>
      <c r="AA145" s="280"/>
      <c r="AB145" s="280"/>
      <c r="AC145" s="280"/>
      <c r="AD145" s="280"/>
      <c r="AE145" s="281"/>
    </row>
    <row r="146" spans="1:31" ht="19.149999999999999" customHeight="1" thickBot="1">
      <c r="A146" s="282" t="s">
        <v>132</v>
      </c>
      <c r="B146" s="283"/>
      <c r="C146" s="283"/>
      <c r="D146" s="283"/>
      <c r="E146" s="283"/>
      <c r="F146" s="283"/>
      <c r="G146" s="283"/>
      <c r="H146" s="283"/>
      <c r="I146" s="283"/>
      <c r="J146" s="283"/>
      <c r="K146" s="283"/>
      <c r="L146" s="283"/>
      <c r="M146" s="283"/>
      <c r="N146" s="283"/>
      <c r="O146" s="284"/>
      <c r="Q146" s="285" t="s">
        <v>132</v>
      </c>
      <c r="R146" s="286"/>
      <c r="S146" s="286"/>
      <c r="T146" s="286"/>
      <c r="U146" s="286"/>
      <c r="V146" s="286"/>
      <c r="W146" s="286"/>
      <c r="X146" s="286"/>
      <c r="Y146" s="286"/>
      <c r="Z146" s="286"/>
      <c r="AA146" s="286"/>
      <c r="AB146" s="286"/>
      <c r="AC146" s="286"/>
      <c r="AD146" s="286"/>
      <c r="AE146" s="287"/>
    </row>
    <row r="147" spans="1:31" ht="19.149999999999999" customHeight="1">
      <c r="A147" s="7" t="s">
        <v>64</v>
      </c>
      <c r="B147" s="8" t="s">
        <v>65</v>
      </c>
      <c r="C147" s="288" t="s">
        <v>66</v>
      </c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90"/>
      <c r="Q147" s="7" t="s">
        <v>64</v>
      </c>
      <c r="R147" s="8" t="s">
        <v>65</v>
      </c>
      <c r="S147" s="288" t="s">
        <v>66</v>
      </c>
      <c r="T147" s="289"/>
      <c r="U147" s="289"/>
      <c r="V147" s="289"/>
      <c r="W147" s="289"/>
      <c r="X147" s="289"/>
      <c r="Y147" s="289"/>
      <c r="Z147" s="289"/>
      <c r="AA147" s="289"/>
      <c r="AB147" s="289"/>
      <c r="AC147" s="289"/>
      <c r="AD147" s="289"/>
      <c r="AE147" s="290"/>
    </row>
    <row r="148" spans="1:31" ht="15">
      <c r="A148" s="9"/>
      <c r="B148" s="10"/>
      <c r="C148" s="10">
        <v>1</v>
      </c>
      <c r="D148" s="10">
        <f t="shared" ref="D148:N148" si="51">1+C148</f>
        <v>2</v>
      </c>
      <c r="E148" s="10">
        <f t="shared" si="51"/>
        <v>3</v>
      </c>
      <c r="F148" s="10">
        <f t="shared" si="51"/>
        <v>4</v>
      </c>
      <c r="G148" s="10">
        <f t="shared" si="51"/>
        <v>5</v>
      </c>
      <c r="H148" s="10">
        <f t="shared" si="51"/>
        <v>6</v>
      </c>
      <c r="I148" s="10">
        <f t="shared" si="51"/>
        <v>7</v>
      </c>
      <c r="J148" s="10">
        <f t="shared" si="51"/>
        <v>8</v>
      </c>
      <c r="K148" s="10">
        <f t="shared" si="51"/>
        <v>9</v>
      </c>
      <c r="L148" s="10">
        <f t="shared" si="51"/>
        <v>10</v>
      </c>
      <c r="M148" s="10">
        <f t="shared" si="51"/>
        <v>11</v>
      </c>
      <c r="N148" s="10">
        <f t="shared" si="51"/>
        <v>12</v>
      </c>
      <c r="O148" s="11" t="s">
        <v>216</v>
      </c>
      <c r="Q148" s="9"/>
      <c r="R148" s="10"/>
      <c r="S148" s="10">
        <v>1</v>
      </c>
      <c r="T148" s="10">
        <f t="shared" ref="T148:AD148" si="52">1+S148</f>
        <v>2</v>
      </c>
      <c r="U148" s="10">
        <f t="shared" si="52"/>
        <v>3</v>
      </c>
      <c r="V148" s="10">
        <f t="shared" si="52"/>
        <v>4</v>
      </c>
      <c r="W148" s="10">
        <f t="shared" si="52"/>
        <v>5</v>
      </c>
      <c r="X148" s="10">
        <f t="shared" si="52"/>
        <v>6</v>
      </c>
      <c r="Y148" s="10">
        <f t="shared" si="52"/>
        <v>7</v>
      </c>
      <c r="Z148" s="10">
        <f t="shared" si="52"/>
        <v>8</v>
      </c>
      <c r="AA148" s="10">
        <f t="shared" si="52"/>
        <v>9</v>
      </c>
      <c r="AB148" s="10">
        <f t="shared" si="52"/>
        <v>10</v>
      </c>
      <c r="AC148" s="10">
        <f t="shared" si="52"/>
        <v>11</v>
      </c>
      <c r="AD148" s="10">
        <f t="shared" si="52"/>
        <v>12</v>
      </c>
      <c r="AE148" s="11" t="s">
        <v>216</v>
      </c>
    </row>
    <row r="149" spans="1:31" ht="19.149999999999999" customHeight="1">
      <c r="A149" s="9"/>
      <c r="B149" s="12" t="s">
        <v>220</v>
      </c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4">
        <f>SUM(C149:N149)</f>
        <v>0</v>
      </c>
      <c r="Q149" s="9"/>
      <c r="R149" s="12" t="s">
        <v>220</v>
      </c>
      <c r="S149" s="258">
        <f>+C149</f>
        <v>0</v>
      </c>
      <c r="T149" s="258">
        <f>+D149</f>
        <v>0</v>
      </c>
      <c r="U149" s="258">
        <f t="shared" ref="U149:AE149" si="53">+E149</f>
        <v>0</v>
      </c>
      <c r="V149" s="258">
        <f t="shared" si="53"/>
        <v>0</v>
      </c>
      <c r="W149" s="258">
        <f t="shared" si="53"/>
        <v>0</v>
      </c>
      <c r="X149" s="258">
        <f t="shared" si="53"/>
        <v>0</v>
      </c>
      <c r="Y149" s="258">
        <f t="shared" si="53"/>
        <v>0</v>
      </c>
      <c r="Z149" s="258">
        <f t="shared" si="53"/>
        <v>0</v>
      </c>
      <c r="AA149" s="258">
        <f t="shared" si="53"/>
        <v>0</v>
      </c>
      <c r="AB149" s="258">
        <f t="shared" si="53"/>
        <v>0</v>
      </c>
      <c r="AC149" s="258">
        <f t="shared" si="53"/>
        <v>0</v>
      </c>
      <c r="AD149" s="258">
        <f t="shared" si="53"/>
        <v>0</v>
      </c>
      <c r="AE149" s="257">
        <f t="shared" si="53"/>
        <v>0</v>
      </c>
    </row>
    <row r="150" spans="1:31" ht="19.149999999999999" customHeight="1">
      <c r="A150" s="9"/>
      <c r="B150" s="15" t="s">
        <v>68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7"/>
      <c r="Q150" s="9"/>
      <c r="R150" s="15" t="s">
        <v>68</v>
      </c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7"/>
    </row>
    <row r="151" spans="1:31" ht="19.149999999999999" customHeight="1">
      <c r="A151" s="9">
        <v>1</v>
      </c>
      <c r="B151" s="18" t="str">
        <f>B80</f>
        <v xml:space="preserve">    a. Capitation and FFS with or without Targeted Budget</v>
      </c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20">
        <f>SUM(C151:N151)</f>
        <v>0</v>
      </c>
      <c r="Q151" s="9">
        <v>1</v>
      </c>
      <c r="R151" s="246" t="str">
        <f>R80</f>
        <v xml:space="preserve">    a. Capitation and FFS with or without Targeted Budget</v>
      </c>
      <c r="S151" s="248">
        <f>IFERROR(C151/S$7,0)</f>
        <v>0</v>
      </c>
      <c r="T151" s="248">
        <f>IFERROR(D151/T$7,0)</f>
        <v>0</v>
      </c>
      <c r="U151" s="248">
        <f t="shared" ref="U151:AE163" si="54">IFERROR(E151/U$7,0)</f>
        <v>0</v>
      </c>
      <c r="V151" s="248">
        <f t="shared" si="54"/>
        <v>0</v>
      </c>
      <c r="W151" s="248">
        <f t="shared" si="54"/>
        <v>0</v>
      </c>
      <c r="X151" s="248">
        <f t="shared" si="54"/>
        <v>0</v>
      </c>
      <c r="Y151" s="248">
        <f t="shared" si="54"/>
        <v>0</v>
      </c>
      <c r="Z151" s="248">
        <f t="shared" si="54"/>
        <v>0</v>
      </c>
      <c r="AA151" s="248">
        <f t="shared" si="54"/>
        <v>0</v>
      </c>
      <c r="AB151" s="248">
        <f t="shared" si="54"/>
        <v>0</v>
      </c>
      <c r="AC151" s="248">
        <f t="shared" si="54"/>
        <v>0</v>
      </c>
      <c r="AD151" s="248">
        <f t="shared" si="54"/>
        <v>0</v>
      </c>
      <c r="AE151" s="248">
        <f t="shared" si="54"/>
        <v>0</v>
      </c>
    </row>
    <row r="152" spans="1:31" ht="19.149999999999999" customHeight="1">
      <c r="A152" s="9">
        <f>1+A151</f>
        <v>2</v>
      </c>
      <c r="B152" s="18" t="s">
        <v>69</v>
      </c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20">
        <f>SUM(C152:N152)</f>
        <v>0</v>
      </c>
      <c r="Q152" s="9">
        <f>1+Q151</f>
        <v>2</v>
      </c>
      <c r="R152" s="18" t="s">
        <v>69</v>
      </c>
      <c r="S152" s="248">
        <f t="shared" ref="S152:T163" si="55">IFERROR(C152/S$7,0)</f>
        <v>0</v>
      </c>
      <c r="T152" s="248">
        <f t="shared" si="55"/>
        <v>0</v>
      </c>
      <c r="U152" s="248">
        <f t="shared" si="54"/>
        <v>0</v>
      </c>
      <c r="V152" s="248">
        <f t="shared" si="54"/>
        <v>0</v>
      </c>
      <c r="W152" s="248">
        <f t="shared" si="54"/>
        <v>0</v>
      </c>
      <c r="X152" s="248">
        <f t="shared" si="54"/>
        <v>0</v>
      </c>
      <c r="Y152" s="248">
        <f t="shared" si="54"/>
        <v>0</v>
      </c>
      <c r="Z152" s="248">
        <f t="shared" si="54"/>
        <v>0</v>
      </c>
      <c r="AA152" s="248">
        <f t="shared" si="54"/>
        <v>0</v>
      </c>
      <c r="AB152" s="248">
        <f t="shared" si="54"/>
        <v>0</v>
      </c>
      <c r="AC152" s="248">
        <f t="shared" si="54"/>
        <v>0</v>
      </c>
      <c r="AD152" s="248">
        <f t="shared" si="54"/>
        <v>0</v>
      </c>
      <c r="AE152" s="248">
        <f t="shared" si="54"/>
        <v>0</v>
      </c>
    </row>
    <row r="153" spans="1:31" ht="19.149999999999999" customHeight="1">
      <c r="A153" s="9">
        <f t="shared" ref="A153:A212" si="56">1+A152</f>
        <v>3</v>
      </c>
      <c r="B153" s="18" t="s">
        <v>70</v>
      </c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20">
        <f>SUM(C153:N153)</f>
        <v>0</v>
      </c>
      <c r="Q153" s="9">
        <f t="shared" ref="Q153:Q212" si="57">1+Q152</f>
        <v>3</v>
      </c>
      <c r="R153" s="18" t="s">
        <v>70</v>
      </c>
      <c r="S153" s="248">
        <f t="shared" si="55"/>
        <v>0</v>
      </c>
      <c r="T153" s="248">
        <f t="shared" si="55"/>
        <v>0</v>
      </c>
      <c r="U153" s="248">
        <f t="shared" si="54"/>
        <v>0</v>
      </c>
      <c r="V153" s="248">
        <f t="shared" si="54"/>
        <v>0</v>
      </c>
      <c r="W153" s="248">
        <f t="shared" si="54"/>
        <v>0</v>
      </c>
      <c r="X153" s="248">
        <f t="shared" si="54"/>
        <v>0</v>
      </c>
      <c r="Y153" s="248">
        <f t="shared" si="54"/>
        <v>0</v>
      </c>
      <c r="Z153" s="248">
        <f t="shared" si="54"/>
        <v>0</v>
      </c>
      <c r="AA153" s="248">
        <f t="shared" si="54"/>
        <v>0</v>
      </c>
      <c r="AB153" s="248">
        <f t="shared" si="54"/>
        <v>0</v>
      </c>
      <c r="AC153" s="248">
        <f t="shared" si="54"/>
        <v>0</v>
      </c>
      <c r="AD153" s="248">
        <f t="shared" si="54"/>
        <v>0</v>
      </c>
      <c r="AE153" s="248">
        <f t="shared" si="54"/>
        <v>0</v>
      </c>
    </row>
    <row r="154" spans="1:31" s="25" customFormat="1" ht="18.75" customHeight="1">
      <c r="A154" s="21">
        <f t="shared" si="56"/>
        <v>4</v>
      </c>
      <c r="B154" s="18" t="s">
        <v>71</v>
      </c>
      <c r="C154" s="22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4">
        <f t="shared" ref="O154:O155" si="58">SUM(C154:N154)</f>
        <v>0</v>
      </c>
      <c r="Q154" s="9">
        <f t="shared" si="57"/>
        <v>4</v>
      </c>
      <c r="R154" s="18" t="s">
        <v>71</v>
      </c>
      <c r="S154" s="248">
        <f t="shared" si="55"/>
        <v>0</v>
      </c>
      <c r="T154" s="248">
        <f t="shared" si="55"/>
        <v>0</v>
      </c>
      <c r="U154" s="248">
        <f t="shared" si="54"/>
        <v>0</v>
      </c>
      <c r="V154" s="248">
        <f t="shared" si="54"/>
        <v>0</v>
      </c>
      <c r="W154" s="248">
        <f t="shared" si="54"/>
        <v>0</v>
      </c>
      <c r="X154" s="248">
        <f t="shared" si="54"/>
        <v>0</v>
      </c>
      <c r="Y154" s="248">
        <f t="shared" si="54"/>
        <v>0</v>
      </c>
      <c r="Z154" s="248">
        <f t="shared" si="54"/>
        <v>0</v>
      </c>
      <c r="AA154" s="248">
        <f t="shared" si="54"/>
        <v>0</v>
      </c>
      <c r="AB154" s="248">
        <f t="shared" si="54"/>
        <v>0</v>
      </c>
      <c r="AC154" s="248">
        <f t="shared" si="54"/>
        <v>0</v>
      </c>
      <c r="AD154" s="248">
        <f t="shared" si="54"/>
        <v>0</v>
      </c>
      <c r="AE154" s="248">
        <f t="shared" si="54"/>
        <v>0</v>
      </c>
    </row>
    <row r="155" spans="1:31" s="25" customFormat="1" ht="19.149999999999999" customHeight="1">
      <c r="A155" s="21">
        <f t="shared" si="56"/>
        <v>5</v>
      </c>
      <c r="B155" s="18" t="s">
        <v>72</v>
      </c>
      <c r="C155" s="22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4">
        <f t="shared" si="58"/>
        <v>0</v>
      </c>
      <c r="Q155" s="9">
        <f t="shared" si="57"/>
        <v>5</v>
      </c>
      <c r="R155" s="18" t="s">
        <v>72</v>
      </c>
      <c r="S155" s="248">
        <f t="shared" si="55"/>
        <v>0</v>
      </c>
      <c r="T155" s="248">
        <f t="shared" si="55"/>
        <v>0</v>
      </c>
      <c r="U155" s="248">
        <f t="shared" si="54"/>
        <v>0</v>
      </c>
      <c r="V155" s="248">
        <f t="shared" si="54"/>
        <v>0</v>
      </c>
      <c r="W155" s="248">
        <f t="shared" si="54"/>
        <v>0</v>
      </c>
      <c r="X155" s="248">
        <f t="shared" si="54"/>
        <v>0</v>
      </c>
      <c r="Y155" s="248">
        <f t="shared" si="54"/>
        <v>0</v>
      </c>
      <c r="Z155" s="248">
        <f t="shared" si="54"/>
        <v>0</v>
      </c>
      <c r="AA155" s="248">
        <f t="shared" si="54"/>
        <v>0</v>
      </c>
      <c r="AB155" s="248">
        <f t="shared" si="54"/>
        <v>0</v>
      </c>
      <c r="AC155" s="248">
        <f t="shared" si="54"/>
        <v>0</v>
      </c>
      <c r="AD155" s="248">
        <f t="shared" si="54"/>
        <v>0</v>
      </c>
      <c r="AE155" s="248">
        <f t="shared" si="54"/>
        <v>0</v>
      </c>
    </row>
    <row r="156" spans="1:31" s="25" customFormat="1" ht="19.149999999999999" customHeight="1" thickBot="1">
      <c r="A156" s="21">
        <f t="shared" si="56"/>
        <v>6</v>
      </c>
      <c r="B156" s="169" t="s">
        <v>73</v>
      </c>
      <c r="C156" s="27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9">
        <f>SUM(C156:N156)</f>
        <v>0</v>
      </c>
      <c r="Q156" s="9">
        <f t="shared" si="57"/>
        <v>6</v>
      </c>
      <c r="R156" s="169" t="s">
        <v>73</v>
      </c>
      <c r="S156" s="250">
        <f t="shared" si="55"/>
        <v>0</v>
      </c>
      <c r="T156" s="251">
        <f t="shared" si="55"/>
        <v>0</v>
      </c>
      <c r="U156" s="251">
        <f t="shared" si="54"/>
        <v>0</v>
      </c>
      <c r="V156" s="251">
        <f t="shared" si="54"/>
        <v>0</v>
      </c>
      <c r="W156" s="251">
        <f t="shared" si="54"/>
        <v>0</v>
      </c>
      <c r="X156" s="251">
        <f t="shared" si="54"/>
        <v>0</v>
      </c>
      <c r="Y156" s="251">
        <f t="shared" si="54"/>
        <v>0</v>
      </c>
      <c r="Z156" s="251">
        <f t="shared" si="54"/>
        <v>0</v>
      </c>
      <c r="AA156" s="251">
        <f t="shared" si="54"/>
        <v>0</v>
      </c>
      <c r="AB156" s="251">
        <f t="shared" si="54"/>
        <v>0</v>
      </c>
      <c r="AC156" s="251">
        <f t="shared" si="54"/>
        <v>0</v>
      </c>
      <c r="AD156" s="251">
        <f t="shared" si="54"/>
        <v>0</v>
      </c>
      <c r="AE156" s="251">
        <f t="shared" si="54"/>
        <v>0</v>
      </c>
    </row>
    <row r="157" spans="1:31" s="25" customFormat="1" ht="19.149999999999999" customHeight="1" thickBot="1">
      <c r="A157" s="21">
        <f t="shared" si="56"/>
        <v>7</v>
      </c>
      <c r="B157" s="184" t="s">
        <v>74</v>
      </c>
      <c r="C157" s="30">
        <f>SUM(C151:C156)</f>
        <v>0</v>
      </c>
      <c r="D157" s="30">
        <f t="shared" ref="D157:O157" si="59">SUM(D151:D156)</f>
        <v>0</v>
      </c>
      <c r="E157" s="30">
        <f t="shared" si="59"/>
        <v>0</v>
      </c>
      <c r="F157" s="30">
        <f t="shared" si="59"/>
        <v>0</v>
      </c>
      <c r="G157" s="30">
        <f t="shared" si="59"/>
        <v>0</v>
      </c>
      <c r="H157" s="30">
        <f t="shared" si="59"/>
        <v>0</v>
      </c>
      <c r="I157" s="30">
        <f t="shared" si="59"/>
        <v>0</v>
      </c>
      <c r="J157" s="30">
        <f t="shared" si="59"/>
        <v>0</v>
      </c>
      <c r="K157" s="30">
        <f t="shared" si="59"/>
        <v>0</v>
      </c>
      <c r="L157" s="30">
        <f t="shared" si="59"/>
        <v>0</v>
      </c>
      <c r="M157" s="30">
        <f t="shared" si="59"/>
        <v>0</v>
      </c>
      <c r="N157" s="30">
        <f t="shared" si="59"/>
        <v>0</v>
      </c>
      <c r="O157" s="31">
        <f t="shared" si="59"/>
        <v>0</v>
      </c>
      <c r="Q157" s="9">
        <f t="shared" si="57"/>
        <v>7</v>
      </c>
      <c r="R157" s="171" t="s">
        <v>74</v>
      </c>
      <c r="S157" s="32">
        <f t="shared" si="55"/>
        <v>0</v>
      </c>
      <c r="T157" s="32">
        <f t="shared" si="55"/>
        <v>0</v>
      </c>
      <c r="U157" s="32">
        <f t="shared" si="54"/>
        <v>0</v>
      </c>
      <c r="V157" s="32">
        <f t="shared" si="54"/>
        <v>0</v>
      </c>
      <c r="W157" s="32">
        <f t="shared" si="54"/>
        <v>0</v>
      </c>
      <c r="X157" s="32">
        <f t="shared" si="54"/>
        <v>0</v>
      </c>
      <c r="Y157" s="32">
        <f t="shared" si="54"/>
        <v>0</v>
      </c>
      <c r="Z157" s="32">
        <f t="shared" si="54"/>
        <v>0</v>
      </c>
      <c r="AA157" s="32">
        <f t="shared" si="54"/>
        <v>0</v>
      </c>
      <c r="AB157" s="32">
        <f t="shared" si="54"/>
        <v>0</v>
      </c>
      <c r="AC157" s="32">
        <f t="shared" si="54"/>
        <v>0</v>
      </c>
      <c r="AD157" s="32">
        <f t="shared" si="54"/>
        <v>0</v>
      </c>
      <c r="AE157" s="32">
        <f t="shared" si="54"/>
        <v>0</v>
      </c>
    </row>
    <row r="158" spans="1:31" ht="19.149999999999999" customHeight="1" thickTop="1">
      <c r="A158" s="9">
        <f t="shared" si="56"/>
        <v>8</v>
      </c>
      <c r="B158" s="170" t="s">
        <v>75</v>
      </c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5">
        <f>SUM(C158:N158)</f>
        <v>0</v>
      </c>
      <c r="Q158" s="9">
        <f t="shared" si="57"/>
        <v>8</v>
      </c>
      <c r="R158" s="170" t="s">
        <v>75</v>
      </c>
      <c r="S158" s="249">
        <f t="shared" si="55"/>
        <v>0</v>
      </c>
      <c r="T158" s="249">
        <f t="shared" si="55"/>
        <v>0</v>
      </c>
      <c r="U158" s="249">
        <f t="shared" si="54"/>
        <v>0</v>
      </c>
      <c r="V158" s="249">
        <f t="shared" si="54"/>
        <v>0</v>
      </c>
      <c r="W158" s="249">
        <f t="shared" si="54"/>
        <v>0</v>
      </c>
      <c r="X158" s="249">
        <f t="shared" si="54"/>
        <v>0</v>
      </c>
      <c r="Y158" s="249">
        <f t="shared" si="54"/>
        <v>0</v>
      </c>
      <c r="Z158" s="249">
        <f t="shared" si="54"/>
        <v>0</v>
      </c>
      <c r="AA158" s="249">
        <f t="shared" si="54"/>
        <v>0</v>
      </c>
      <c r="AB158" s="249">
        <f t="shared" si="54"/>
        <v>0</v>
      </c>
      <c r="AC158" s="249">
        <f t="shared" si="54"/>
        <v>0</v>
      </c>
      <c r="AD158" s="249">
        <f t="shared" si="54"/>
        <v>0</v>
      </c>
      <c r="AE158" s="249">
        <f t="shared" si="54"/>
        <v>0</v>
      </c>
    </row>
    <row r="159" spans="1:31" ht="19.149999999999999" customHeight="1" thickBot="1">
      <c r="A159" s="9">
        <f t="shared" si="56"/>
        <v>9</v>
      </c>
      <c r="B159" s="169" t="s">
        <v>76</v>
      </c>
      <c r="C159" s="36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8">
        <f>SUM(C159:N159)</f>
        <v>0</v>
      </c>
      <c r="Q159" s="9">
        <f t="shared" si="57"/>
        <v>9</v>
      </c>
      <c r="R159" s="169" t="s">
        <v>76</v>
      </c>
      <c r="S159" s="250">
        <f t="shared" si="55"/>
        <v>0</v>
      </c>
      <c r="T159" s="251">
        <f t="shared" si="55"/>
        <v>0</v>
      </c>
      <c r="U159" s="251">
        <f t="shared" si="54"/>
        <v>0</v>
      </c>
      <c r="V159" s="251">
        <f t="shared" si="54"/>
        <v>0</v>
      </c>
      <c r="W159" s="251">
        <f t="shared" si="54"/>
        <v>0</v>
      </c>
      <c r="X159" s="251">
        <f t="shared" si="54"/>
        <v>0</v>
      </c>
      <c r="Y159" s="251">
        <f t="shared" si="54"/>
        <v>0</v>
      </c>
      <c r="Z159" s="251">
        <f t="shared" si="54"/>
        <v>0</v>
      </c>
      <c r="AA159" s="251">
        <f t="shared" si="54"/>
        <v>0</v>
      </c>
      <c r="AB159" s="251">
        <f t="shared" si="54"/>
        <v>0</v>
      </c>
      <c r="AC159" s="251">
        <f t="shared" si="54"/>
        <v>0</v>
      </c>
      <c r="AD159" s="251">
        <f t="shared" si="54"/>
        <v>0</v>
      </c>
      <c r="AE159" s="251">
        <f t="shared" si="54"/>
        <v>0</v>
      </c>
    </row>
    <row r="160" spans="1:31" ht="19.149999999999999" customHeight="1" thickBot="1">
      <c r="A160" s="9">
        <f t="shared" si="56"/>
        <v>10</v>
      </c>
      <c r="B160" s="183" t="s">
        <v>77</v>
      </c>
      <c r="C160" s="30">
        <f>SUM(C157:C159)</f>
        <v>0</v>
      </c>
      <c r="D160" s="30">
        <f t="shared" ref="D160:O160" si="60">SUM(D157:D159)</f>
        <v>0</v>
      </c>
      <c r="E160" s="30">
        <f t="shared" si="60"/>
        <v>0</v>
      </c>
      <c r="F160" s="30">
        <f t="shared" si="60"/>
        <v>0</v>
      </c>
      <c r="G160" s="30">
        <f t="shared" si="60"/>
        <v>0</v>
      </c>
      <c r="H160" s="30">
        <f t="shared" si="60"/>
        <v>0</v>
      </c>
      <c r="I160" s="30">
        <f t="shared" si="60"/>
        <v>0</v>
      </c>
      <c r="J160" s="30">
        <f t="shared" si="60"/>
        <v>0</v>
      </c>
      <c r="K160" s="30">
        <f t="shared" si="60"/>
        <v>0</v>
      </c>
      <c r="L160" s="30">
        <f t="shared" si="60"/>
        <v>0</v>
      </c>
      <c r="M160" s="30">
        <f t="shared" si="60"/>
        <v>0</v>
      </c>
      <c r="N160" s="30">
        <f t="shared" si="60"/>
        <v>0</v>
      </c>
      <c r="O160" s="31">
        <f t="shared" si="60"/>
        <v>0</v>
      </c>
      <c r="Q160" s="9">
        <f t="shared" si="57"/>
        <v>10</v>
      </c>
      <c r="R160" s="173" t="s">
        <v>77</v>
      </c>
      <c r="S160" s="32">
        <f t="shared" si="55"/>
        <v>0</v>
      </c>
      <c r="T160" s="32">
        <f t="shared" si="55"/>
        <v>0</v>
      </c>
      <c r="U160" s="32">
        <f t="shared" si="54"/>
        <v>0</v>
      </c>
      <c r="V160" s="32">
        <f t="shared" si="54"/>
        <v>0</v>
      </c>
      <c r="W160" s="32">
        <f t="shared" si="54"/>
        <v>0</v>
      </c>
      <c r="X160" s="32">
        <f t="shared" si="54"/>
        <v>0</v>
      </c>
      <c r="Y160" s="32">
        <f t="shared" si="54"/>
        <v>0</v>
      </c>
      <c r="Z160" s="32">
        <f t="shared" si="54"/>
        <v>0</v>
      </c>
      <c r="AA160" s="32">
        <f t="shared" si="54"/>
        <v>0</v>
      </c>
      <c r="AB160" s="32">
        <f t="shared" si="54"/>
        <v>0</v>
      </c>
      <c r="AC160" s="32">
        <f t="shared" si="54"/>
        <v>0</v>
      </c>
      <c r="AD160" s="32">
        <f t="shared" si="54"/>
        <v>0</v>
      </c>
      <c r="AE160" s="32">
        <f t="shared" si="54"/>
        <v>0</v>
      </c>
    </row>
    <row r="161" spans="1:31" ht="19.149999999999999" customHeight="1" thickTop="1">
      <c r="A161" s="9">
        <f t="shared" si="56"/>
        <v>11</v>
      </c>
      <c r="B161" s="172" t="s">
        <v>78</v>
      </c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5">
        <f>SUM(C161:N161)</f>
        <v>0</v>
      </c>
      <c r="Q161" s="9">
        <f t="shared" si="57"/>
        <v>11</v>
      </c>
      <c r="R161" s="172" t="s">
        <v>78</v>
      </c>
      <c r="S161" s="249">
        <f t="shared" si="55"/>
        <v>0</v>
      </c>
      <c r="T161" s="249">
        <f t="shared" si="55"/>
        <v>0</v>
      </c>
      <c r="U161" s="249">
        <f t="shared" si="54"/>
        <v>0</v>
      </c>
      <c r="V161" s="249">
        <f t="shared" si="54"/>
        <v>0</v>
      </c>
      <c r="W161" s="249">
        <f t="shared" si="54"/>
        <v>0</v>
      </c>
      <c r="X161" s="249">
        <f t="shared" si="54"/>
        <v>0</v>
      </c>
      <c r="Y161" s="249">
        <f t="shared" si="54"/>
        <v>0</v>
      </c>
      <c r="Z161" s="249">
        <f t="shared" si="54"/>
        <v>0</v>
      </c>
      <c r="AA161" s="249">
        <f t="shared" si="54"/>
        <v>0</v>
      </c>
      <c r="AB161" s="249">
        <f t="shared" si="54"/>
        <v>0</v>
      </c>
      <c r="AC161" s="249">
        <f t="shared" si="54"/>
        <v>0</v>
      </c>
      <c r="AD161" s="249">
        <f t="shared" si="54"/>
        <v>0</v>
      </c>
      <c r="AE161" s="249">
        <f t="shared" si="54"/>
        <v>0</v>
      </c>
    </row>
    <row r="162" spans="1:31" ht="19.149999999999999" customHeight="1" thickBot="1">
      <c r="A162" s="9">
        <f t="shared" si="56"/>
        <v>12</v>
      </c>
      <c r="B162" s="40" t="s">
        <v>79</v>
      </c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38">
        <f>SUM(C162:N162)</f>
        <v>0</v>
      </c>
      <c r="Q162" s="9">
        <f t="shared" si="57"/>
        <v>12</v>
      </c>
      <c r="R162" s="40" t="s">
        <v>79</v>
      </c>
      <c r="S162" s="251">
        <f t="shared" si="55"/>
        <v>0</v>
      </c>
      <c r="T162" s="251">
        <f t="shared" si="55"/>
        <v>0</v>
      </c>
      <c r="U162" s="251">
        <f t="shared" si="54"/>
        <v>0</v>
      </c>
      <c r="V162" s="251">
        <f t="shared" si="54"/>
        <v>0</v>
      </c>
      <c r="W162" s="251">
        <f t="shared" si="54"/>
        <v>0</v>
      </c>
      <c r="X162" s="251">
        <f t="shared" si="54"/>
        <v>0</v>
      </c>
      <c r="Y162" s="251">
        <f t="shared" si="54"/>
        <v>0</v>
      </c>
      <c r="Z162" s="251">
        <f t="shared" si="54"/>
        <v>0</v>
      </c>
      <c r="AA162" s="251">
        <f t="shared" si="54"/>
        <v>0</v>
      </c>
      <c r="AB162" s="251">
        <f t="shared" si="54"/>
        <v>0</v>
      </c>
      <c r="AC162" s="251">
        <f t="shared" si="54"/>
        <v>0</v>
      </c>
      <c r="AD162" s="251">
        <f t="shared" si="54"/>
        <v>0</v>
      </c>
      <c r="AE162" s="251">
        <f t="shared" si="54"/>
        <v>0</v>
      </c>
    </row>
    <row r="163" spans="1:31" ht="19.149999999999999" customHeight="1" thickBot="1">
      <c r="A163" s="9">
        <f t="shared" si="56"/>
        <v>13</v>
      </c>
      <c r="B163" s="42" t="s">
        <v>80</v>
      </c>
      <c r="C163" s="43">
        <f t="shared" ref="C163:O163" si="61">SUM(C157:C162)</f>
        <v>0</v>
      </c>
      <c r="D163" s="43">
        <f t="shared" si="61"/>
        <v>0</v>
      </c>
      <c r="E163" s="43">
        <f t="shared" si="61"/>
        <v>0</v>
      </c>
      <c r="F163" s="43">
        <f t="shared" si="61"/>
        <v>0</v>
      </c>
      <c r="G163" s="43">
        <f t="shared" si="61"/>
        <v>0</v>
      </c>
      <c r="H163" s="43">
        <f t="shared" si="61"/>
        <v>0</v>
      </c>
      <c r="I163" s="43">
        <f t="shared" si="61"/>
        <v>0</v>
      </c>
      <c r="J163" s="43">
        <f t="shared" si="61"/>
        <v>0</v>
      </c>
      <c r="K163" s="43">
        <f t="shared" si="61"/>
        <v>0</v>
      </c>
      <c r="L163" s="43">
        <f t="shared" si="61"/>
        <v>0</v>
      </c>
      <c r="M163" s="43">
        <f t="shared" si="61"/>
        <v>0</v>
      </c>
      <c r="N163" s="43">
        <f t="shared" si="61"/>
        <v>0</v>
      </c>
      <c r="O163" s="44">
        <f t="shared" si="61"/>
        <v>0</v>
      </c>
      <c r="Q163" s="9">
        <f t="shared" si="57"/>
        <v>13</v>
      </c>
      <c r="R163" s="42" t="s">
        <v>80</v>
      </c>
      <c r="S163" s="249">
        <f>IFERROR(C163/S$7,0)</f>
        <v>0</v>
      </c>
      <c r="T163" s="249">
        <f t="shared" si="55"/>
        <v>0</v>
      </c>
      <c r="U163" s="249">
        <f t="shared" si="54"/>
        <v>0</v>
      </c>
      <c r="V163" s="249">
        <f t="shared" si="54"/>
        <v>0</v>
      </c>
      <c r="W163" s="249">
        <f t="shared" si="54"/>
        <v>0</v>
      </c>
      <c r="X163" s="249">
        <f t="shared" si="54"/>
        <v>0</v>
      </c>
      <c r="Y163" s="249">
        <f t="shared" si="54"/>
        <v>0</v>
      </c>
      <c r="Z163" s="249">
        <f t="shared" si="54"/>
        <v>0</v>
      </c>
      <c r="AA163" s="249">
        <f t="shared" si="54"/>
        <v>0</v>
      </c>
      <c r="AB163" s="249">
        <f t="shared" si="54"/>
        <v>0</v>
      </c>
      <c r="AC163" s="249">
        <f t="shared" si="54"/>
        <v>0</v>
      </c>
      <c r="AD163" s="249">
        <f t="shared" si="54"/>
        <v>0</v>
      </c>
      <c r="AE163" s="249">
        <f t="shared" si="54"/>
        <v>0</v>
      </c>
    </row>
    <row r="164" spans="1:31" ht="19.149999999999999" customHeight="1" thickTop="1">
      <c r="A164" s="9">
        <f t="shared" si="56"/>
        <v>14</v>
      </c>
      <c r="B164" s="47" t="s">
        <v>81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9"/>
      <c r="Q164" s="9">
        <f t="shared" si="57"/>
        <v>14</v>
      </c>
      <c r="R164" s="47" t="s">
        <v>81</v>
      </c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9"/>
    </row>
    <row r="165" spans="1:31" ht="19.149999999999999" customHeight="1">
      <c r="A165" s="9">
        <f t="shared" si="56"/>
        <v>15</v>
      </c>
      <c r="B165" s="18" t="s">
        <v>82</v>
      </c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20">
        <f t="shared" ref="O165:O169" si="62">SUM(C165:N165)</f>
        <v>0</v>
      </c>
      <c r="Q165" s="9">
        <f t="shared" si="57"/>
        <v>15</v>
      </c>
      <c r="R165" s="18" t="s">
        <v>82</v>
      </c>
      <c r="S165" s="248">
        <f t="shared" ref="S165:AE180" si="63">IFERROR(C165/S$7,0)</f>
        <v>0</v>
      </c>
      <c r="T165" s="248">
        <f t="shared" si="63"/>
        <v>0</v>
      </c>
      <c r="U165" s="248">
        <f t="shared" si="63"/>
        <v>0</v>
      </c>
      <c r="V165" s="248">
        <f t="shared" si="63"/>
        <v>0</v>
      </c>
      <c r="W165" s="248">
        <f t="shared" si="63"/>
        <v>0</v>
      </c>
      <c r="X165" s="248">
        <f t="shared" si="63"/>
        <v>0</v>
      </c>
      <c r="Y165" s="248">
        <f t="shared" si="63"/>
        <v>0</v>
      </c>
      <c r="Z165" s="248">
        <f t="shared" si="63"/>
        <v>0</v>
      </c>
      <c r="AA165" s="248">
        <f t="shared" si="63"/>
        <v>0</v>
      </c>
      <c r="AB165" s="248">
        <f t="shared" si="63"/>
        <v>0</v>
      </c>
      <c r="AC165" s="248">
        <f t="shared" si="63"/>
        <v>0</v>
      </c>
      <c r="AD165" s="248">
        <f t="shared" si="63"/>
        <v>0</v>
      </c>
      <c r="AE165" s="20">
        <f t="shared" si="63"/>
        <v>0</v>
      </c>
    </row>
    <row r="166" spans="1:31" ht="19.149999999999999" customHeight="1">
      <c r="A166" s="9">
        <f t="shared" si="56"/>
        <v>16</v>
      </c>
      <c r="B166" s="18" t="s">
        <v>83</v>
      </c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20">
        <f t="shared" si="62"/>
        <v>0</v>
      </c>
      <c r="Q166" s="9">
        <f t="shared" si="57"/>
        <v>16</v>
      </c>
      <c r="R166" s="18" t="s">
        <v>83</v>
      </c>
      <c r="S166" s="248">
        <f t="shared" si="63"/>
        <v>0</v>
      </c>
      <c r="T166" s="248">
        <f t="shared" si="63"/>
        <v>0</v>
      </c>
      <c r="U166" s="248">
        <f t="shared" si="63"/>
        <v>0</v>
      </c>
      <c r="V166" s="248">
        <f t="shared" si="63"/>
        <v>0</v>
      </c>
      <c r="W166" s="248">
        <f t="shared" si="63"/>
        <v>0</v>
      </c>
      <c r="X166" s="248">
        <f t="shared" si="63"/>
        <v>0</v>
      </c>
      <c r="Y166" s="248">
        <f t="shared" si="63"/>
        <v>0</v>
      </c>
      <c r="Z166" s="248">
        <f t="shared" si="63"/>
        <v>0</v>
      </c>
      <c r="AA166" s="248">
        <f t="shared" si="63"/>
        <v>0</v>
      </c>
      <c r="AB166" s="248">
        <f t="shared" si="63"/>
        <v>0</v>
      </c>
      <c r="AC166" s="248">
        <f t="shared" si="63"/>
        <v>0</v>
      </c>
      <c r="AD166" s="248">
        <f t="shared" si="63"/>
        <v>0</v>
      </c>
      <c r="AE166" s="20">
        <f t="shared" si="63"/>
        <v>0</v>
      </c>
    </row>
    <row r="167" spans="1:31" ht="19.149999999999999" customHeight="1">
      <c r="A167" s="9">
        <f t="shared" si="56"/>
        <v>17</v>
      </c>
      <c r="B167" s="18" t="s">
        <v>84</v>
      </c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20">
        <f t="shared" si="62"/>
        <v>0</v>
      </c>
      <c r="Q167" s="9">
        <f t="shared" si="57"/>
        <v>17</v>
      </c>
      <c r="R167" s="18" t="s">
        <v>84</v>
      </c>
      <c r="S167" s="248">
        <f t="shared" si="63"/>
        <v>0</v>
      </c>
      <c r="T167" s="248">
        <f t="shared" si="63"/>
        <v>0</v>
      </c>
      <c r="U167" s="248">
        <f t="shared" si="63"/>
        <v>0</v>
      </c>
      <c r="V167" s="248">
        <f t="shared" si="63"/>
        <v>0</v>
      </c>
      <c r="W167" s="248">
        <f t="shared" si="63"/>
        <v>0</v>
      </c>
      <c r="X167" s="248">
        <f t="shared" si="63"/>
        <v>0</v>
      </c>
      <c r="Y167" s="248">
        <f t="shared" si="63"/>
        <v>0</v>
      </c>
      <c r="Z167" s="248">
        <f t="shared" si="63"/>
        <v>0</v>
      </c>
      <c r="AA167" s="248">
        <f t="shared" si="63"/>
        <v>0</v>
      </c>
      <c r="AB167" s="248">
        <f t="shared" si="63"/>
        <v>0</v>
      </c>
      <c r="AC167" s="248">
        <f t="shared" si="63"/>
        <v>0</v>
      </c>
      <c r="AD167" s="248">
        <f t="shared" si="63"/>
        <v>0</v>
      </c>
      <c r="AE167" s="20">
        <f t="shared" si="63"/>
        <v>0</v>
      </c>
    </row>
    <row r="168" spans="1:31" s="25" customFormat="1" ht="19.149999999999999" customHeight="1">
      <c r="A168" s="21">
        <f t="shared" si="56"/>
        <v>18</v>
      </c>
      <c r="B168" s="18" t="s">
        <v>85</v>
      </c>
      <c r="C168" s="22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4">
        <f t="shared" si="62"/>
        <v>0</v>
      </c>
      <c r="Q168" s="9">
        <f t="shared" si="57"/>
        <v>18</v>
      </c>
      <c r="R168" s="18" t="s">
        <v>85</v>
      </c>
      <c r="S168" s="248">
        <f t="shared" si="63"/>
        <v>0</v>
      </c>
      <c r="T168" s="248">
        <f t="shared" si="63"/>
        <v>0</v>
      </c>
      <c r="U168" s="248">
        <f t="shared" si="63"/>
        <v>0</v>
      </c>
      <c r="V168" s="248">
        <f t="shared" si="63"/>
        <v>0</v>
      </c>
      <c r="W168" s="248">
        <f t="shared" si="63"/>
        <v>0</v>
      </c>
      <c r="X168" s="248">
        <f t="shared" si="63"/>
        <v>0</v>
      </c>
      <c r="Y168" s="248">
        <f t="shared" si="63"/>
        <v>0</v>
      </c>
      <c r="Z168" s="248">
        <f t="shared" si="63"/>
        <v>0</v>
      </c>
      <c r="AA168" s="248">
        <f t="shared" si="63"/>
        <v>0</v>
      </c>
      <c r="AB168" s="248">
        <f t="shared" si="63"/>
        <v>0</v>
      </c>
      <c r="AC168" s="248">
        <f t="shared" si="63"/>
        <v>0</v>
      </c>
      <c r="AD168" s="248">
        <f t="shared" si="63"/>
        <v>0</v>
      </c>
      <c r="AE168" s="24">
        <f t="shared" si="63"/>
        <v>0</v>
      </c>
    </row>
    <row r="169" spans="1:31" ht="19.149999999999999" customHeight="1" thickBot="1">
      <c r="A169" s="9">
        <f t="shared" si="56"/>
        <v>19</v>
      </c>
      <c r="B169" s="169" t="s">
        <v>86</v>
      </c>
      <c r="C169" s="5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38">
        <f t="shared" si="62"/>
        <v>0</v>
      </c>
      <c r="Q169" s="9">
        <f t="shared" si="57"/>
        <v>19</v>
      </c>
      <c r="R169" s="169" t="s">
        <v>86</v>
      </c>
      <c r="S169" s="250">
        <f t="shared" si="63"/>
        <v>0</v>
      </c>
      <c r="T169" s="251">
        <f t="shared" si="63"/>
        <v>0</v>
      </c>
      <c r="U169" s="251">
        <f t="shared" si="63"/>
        <v>0</v>
      </c>
      <c r="V169" s="251">
        <f t="shared" si="63"/>
        <v>0</v>
      </c>
      <c r="W169" s="251">
        <f t="shared" si="63"/>
        <v>0</v>
      </c>
      <c r="X169" s="251">
        <f t="shared" si="63"/>
        <v>0</v>
      </c>
      <c r="Y169" s="251">
        <f t="shared" si="63"/>
        <v>0</v>
      </c>
      <c r="Z169" s="251">
        <f t="shared" si="63"/>
        <v>0</v>
      </c>
      <c r="AA169" s="251">
        <f t="shared" si="63"/>
        <v>0</v>
      </c>
      <c r="AB169" s="251">
        <f t="shared" si="63"/>
        <v>0</v>
      </c>
      <c r="AC169" s="251">
        <f t="shared" si="63"/>
        <v>0</v>
      </c>
      <c r="AD169" s="251">
        <f t="shared" si="63"/>
        <v>0</v>
      </c>
      <c r="AE169" s="38">
        <f t="shared" si="63"/>
        <v>0</v>
      </c>
    </row>
    <row r="170" spans="1:31" ht="19.149999999999999" customHeight="1" thickBot="1">
      <c r="A170" s="9">
        <f t="shared" si="56"/>
        <v>20</v>
      </c>
      <c r="B170" s="179" t="s">
        <v>87</v>
      </c>
      <c r="C170" s="51">
        <f>SUM(C165:C169)</f>
        <v>0</v>
      </c>
      <c r="D170" s="43">
        <f t="shared" ref="D170:O170" si="64">SUM(D165:D169)</f>
        <v>0</v>
      </c>
      <c r="E170" s="43">
        <f t="shared" si="64"/>
        <v>0</v>
      </c>
      <c r="F170" s="43">
        <f t="shared" si="64"/>
        <v>0</v>
      </c>
      <c r="G170" s="43">
        <f t="shared" si="64"/>
        <v>0</v>
      </c>
      <c r="H170" s="43">
        <f t="shared" si="64"/>
        <v>0</v>
      </c>
      <c r="I170" s="43">
        <f t="shared" si="64"/>
        <v>0</v>
      </c>
      <c r="J170" s="43">
        <f t="shared" si="64"/>
        <v>0</v>
      </c>
      <c r="K170" s="43">
        <f t="shared" si="64"/>
        <v>0</v>
      </c>
      <c r="L170" s="43">
        <f t="shared" si="64"/>
        <v>0</v>
      </c>
      <c r="M170" s="43">
        <f t="shared" si="64"/>
        <v>0</v>
      </c>
      <c r="N170" s="43">
        <f t="shared" si="64"/>
        <v>0</v>
      </c>
      <c r="O170" s="44">
        <f t="shared" si="64"/>
        <v>0</v>
      </c>
      <c r="Q170" s="9">
        <f t="shared" si="57"/>
        <v>20</v>
      </c>
      <c r="R170" s="174" t="s">
        <v>87</v>
      </c>
      <c r="S170" s="252">
        <f>IFERROR(C170/S$7,0)</f>
        <v>0</v>
      </c>
      <c r="T170" s="32">
        <f t="shared" si="63"/>
        <v>0</v>
      </c>
      <c r="U170" s="32">
        <f t="shared" si="63"/>
        <v>0</v>
      </c>
      <c r="V170" s="32">
        <f t="shared" si="63"/>
        <v>0</v>
      </c>
      <c r="W170" s="32">
        <f t="shared" si="63"/>
        <v>0</v>
      </c>
      <c r="X170" s="32">
        <f t="shared" si="63"/>
        <v>0</v>
      </c>
      <c r="Y170" s="32">
        <f t="shared" si="63"/>
        <v>0</v>
      </c>
      <c r="Z170" s="32">
        <f t="shared" si="63"/>
        <v>0</v>
      </c>
      <c r="AA170" s="32">
        <f t="shared" si="63"/>
        <v>0</v>
      </c>
      <c r="AB170" s="32">
        <f t="shared" si="63"/>
        <v>0</v>
      </c>
      <c r="AC170" s="32">
        <f t="shared" si="63"/>
        <v>0</v>
      </c>
      <c r="AD170" s="32">
        <f t="shared" si="63"/>
        <v>0</v>
      </c>
      <c r="AE170" s="46">
        <f t="shared" si="63"/>
        <v>0</v>
      </c>
    </row>
    <row r="171" spans="1:31" ht="19.149999999999999" customHeight="1" thickTop="1">
      <c r="A171" s="9">
        <f t="shared" si="56"/>
        <v>21</v>
      </c>
      <c r="B171" s="170" t="s">
        <v>88</v>
      </c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5">
        <f t="shared" ref="O171:O192" si="65">SUM(C171:N171)</f>
        <v>0</v>
      </c>
      <c r="Q171" s="9">
        <f t="shared" si="57"/>
        <v>21</v>
      </c>
      <c r="R171" s="170" t="s">
        <v>88</v>
      </c>
      <c r="S171" s="249">
        <f t="shared" ref="S171:AE199" si="66">IFERROR(C171/S$7,0)</f>
        <v>0</v>
      </c>
      <c r="T171" s="249">
        <f t="shared" si="63"/>
        <v>0</v>
      </c>
      <c r="U171" s="249">
        <f t="shared" si="63"/>
        <v>0</v>
      </c>
      <c r="V171" s="249">
        <f t="shared" si="63"/>
        <v>0</v>
      </c>
      <c r="W171" s="249">
        <f t="shared" si="63"/>
        <v>0</v>
      </c>
      <c r="X171" s="249">
        <f t="shared" si="63"/>
        <v>0</v>
      </c>
      <c r="Y171" s="249">
        <f t="shared" si="63"/>
        <v>0</v>
      </c>
      <c r="Z171" s="249">
        <f t="shared" si="63"/>
        <v>0</v>
      </c>
      <c r="AA171" s="249">
        <f t="shared" si="63"/>
        <v>0</v>
      </c>
      <c r="AB171" s="249">
        <f t="shared" si="63"/>
        <v>0</v>
      </c>
      <c r="AC171" s="249">
        <f t="shared" si="63"/>
        <v>0</v>
      </c>
      <c r="AD171" s="249">
        <f t="shared" si="63"/>
        <v>0</v>
      </c>
      <c r="AE171" s="35">
        <f t="shared" si="63"/>
        <v>0</v>
      </c>
    </row>
    <row r="172" spans="1:31" ht="19.149999999999999" customHeight="1">
      <c r="A172" s="9">
        <f t="shared" si="56"/>
        <v>22</v>
      </c>
      <c r="B172" s="18" t="s">
        <v>89</v>
      </c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20">
        <f t="shared" si="65"/>
        <v>0</v>
      </c>
      <c r="Q172" s="9">
        <f t="shared" si="57"/>
        <v>22</v>
      </c>
      <c r="R172" s="18" t="s">
        <v>89</v>
      </c>
      <c r="S172" s="248">
        <f t="shared" si="66"/>
        <v>0</v>
      </c>
      <c r="T172" s="248">
        <f t="shared" si="63"/>
        <v>0</v>
      </c>
      <c r="U172" s="248">
        <f t="shared" si="63"/>
        <v>0</v>
      </c>
      <c r="V172" s="248">
        <f t="shared" si="63"/>
        <v>0</v>
      </c>
      <c r="W172" s="248">
        <f t="shared" si="63"/>
        <v>0</v>
      </c>
      <c r="X172" s="248">
        <f t="shared" si="63"/>
        <v>0</v>
      </c>
      <c r="Y172" s="248">
        <f t="shared" si="63"/>
        <v>0</v>
      </c>
      <c r="Z172" s="248">
        <f t="shared" si="63"/>
        <v>0</v>
      </c>
      <c r="AA172" s="248">
        <f t="shared" si="63"/>
        <v>0</v>
      </c>
      <c r="AB172" s="248">
        <f t="shared" si="63"/>
        <v>0</v>
      </c>
      <c r="AC172" s="248">
        <f t="shared" si="63"/>
        <v>0</v>
      </c>
      <c r="AD172" s="248">
        <f t="shared" si="63"/>
        <v>0</v>
      </c>
      <c r="AE172" s="20">
        <f t="shared" si="63"/>
        <v>0</v>
      </c>
    </row>
    <row r="173" spans="1:31" ht="19.149999999999999" customHeight="1">
      <c r="A173" s="9">
        <f t="shared" si="56"/>
        <v>23</v>
      </c>
      <c r="B173" s="18" t="s">
        <v>90</v>
      </c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20">
        <f t="shared" si="65"/>
        <v>0</v>
      </c>
      <c r="Q173" s="9">
        <f t="shared" si="57"/>
        <v>23</v>
      </c>
      <c r="R173" s="18" t="s">
        <v>90</v>
      </c>
      <c r="S173" s="248">
        <f t="shared" si="66"/>
        <v>0</v>
      </c>
      <c r="T173" s="248">
        <f t="shared" si="63"/>
        <v>0</v>
      </c>
      <c r="U173" s="248">
        <f t="shared" si="63"/>
        <v>0</v>
      </c>
      <c r="V173" s="248">
        <f t="shared" si="63"/>
        <v>0</v>
      </c>
      <c r="W173" s="248">
        <f t="shared" si="63"/>
        <v>0</v>
      </c>
      <c r="X173" s="248">
        <f t="shared" si="63"/>
        <v>0</v>
      </c>
      <c r="Y173" s="248">
        <f t="shared" si="63"/>
        <v>0</v>
      </c>
      <c r="Z173" s="248">
        <f t="shared" si="63"/>
        <v>0</v>
      </c>
      <c r="AA173" s="248">
        <f t="shared" si="63"/>
        <v>0</v>
      </c>
      <c r="AB173" s="248">
        <f t="shared" si="63"/>
        <v>0</v>
      </c>
      <c r="AC173" s="248">
        <f t="shared" si="63"/>
        <v>0</v>
      </c>
      <c r="AD173" s="248">
        <f t="shared" si="63"/>
        <v>0</v>
      </c>
      <c r="AE173" s="20">
        <f t="shared" si="63"/>
        <v>0</v>
      </c>
    </row>
    <row r="174" spans="1:31" ht="19.149999999999999" customHeight="1">
      <c r="A174" s="9">
        <f t="shared" si="56"/>
        <v>24</v>
      </c>
      <c r="B174" s="18" t="s">
        <v>91</v>
      </c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20">
        <f t="shared" si="65"/>
        <v>0</v>
      </c>
      <c r="Q174" s="9">
        <f t="shared" si="57"/>
        <v>24</v>
      </c>
      <c r="R174" s="18" t="s">
        <v>91</v>
      </c>
      <c r="S174" s="248">
        <f t="shared" si="66"/>
        <v>0</v>
      </c>
      <c r="T174" s="248">
        <f t="shared" si="63"/>
        <v>0</v>
      </c>
      <c r="U174" s="248">
        <f t="shared" si="63"/>
        <v>0</v>
      </c>
      <c r="V174" s="248">
        <f t="shared" si="63"/>
        <v>0</v>
      </c>
      <c r="W174" s="248">
        <f t="shared" si="63"/>
        <v>0</v>
      </c>
      <c r="X174" s="248">
        <f t="shared" si="63"/>
        <v>0</v>
      </c>
      <c r="Y174" s="248">
        <f t="shared" si="63"/>
        <v>0</v>
      </c>
      <c r="Z174" s="248">
        <f t="shared" si="63"/>
        <v>0</v>
      </c>
      <c r="AA174" s="248">
        <f t="shared" si="63"/>
        <v>0</v>
      </c>
      <c r="AB174" s="248">
        <f t="shared" si="63"/>
        <v>0</v>
      </c>
      <c r="AC174" s="248">
        <f t="shared" si="63"/>
        <v>0</v>
      </c>
      <c r="AD174" s="248">
        <f t="shared" si="63"/>
        <v>0</v>
      </c>
      <c r="AE174" s="20">
        <f t="shared" si="63"/>
        <v>0</v>
      </c>
    </row>
    <row r="175" spans="1:31" ht="19.149999999999999" customHeight="1">
      <c r="A175" s="9">
        <f t="shared" si="56"/>
        <v>25</v>
      </c>
      <c r="B175" s="18" t="s">
        <v>92</v>
      </c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20">
        <f t="shared" si="65"/>
        <v>0</v>
      </c>
      <c r="Q175" s="9">
        <f t="shared" si="57"/>
        <v>25</v>
      </c>
      <c r="R175" s="18" t="s">
        <v>92</v>
      </c>
      <c r="S175" s="248">
        <f t="shared" si="66"/>
        <v>0</v>
      </c>
      <c r="T175" s="248">
        <f t="shared" si="63"/>
        <v>0</v>
      </c>
      <c r="U175" s="248">
        <f t="shared" si="63"/>
        <v>0</v>
      </c>
      <c r="V175" s="248">
        <f t="shared" si="63"/>
        <v>0</v>
      </c>
      <c r="W175" s="248">
        <f t="shared" si="63"/>
        <v>0</v>
      </c>
      <c r="X175" s="248">
        <f t="shared" si="63"/>
        <v>0</v>
      </c>
      <c r="Y175" s="248">
        <f t="shared" si="63"/>
        <v>0</v>
      </c>
      <c r="Z175" s="248">
        <f t="shared" si="63"/>
        <v>0</v>
      </c>
      <c r="AA175" s="248">
        <f t="shared" si="63"/>
        <v>0</v>
      </c>
      <c r="AB175" s="248">
        <f t="shared" si="63"/>
        <v>0</v>
      </c>
      <c r="AC175" s="248">
        <f t="shared" si="63"/>
        <v>0</v>
      </c>
      <c r="AD175" s="248">
        <f t="shared" si="63"/>
        <v>0</v>
      </c>
      <c r="AE175" s="20">
        <f t="shared" si="63"/>
        <v>0</v>
      </c>
    </row>
    <row r="176" spans="1:31" ht="19.149999999999999" customHeight="1">
      <c r="A176" s="9">
        <f t="shared" si="56"/>
        <v>26</v>
      </c>
      <c r="B176" s="18" t="s">
        <v>93</v>
      </c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20">
        <f t="shared" si="65"/>
        <v>0</v>
      </c>
      <c r="Q176" s="9">
        <f t="shared" si="57"/>
        <v>26</v>
      </c>
      <c r="R176" s="18" t="s">
        <v>93</v>
      </c>
      <c r="S176" s="248">
        <f t="shared" si="66"/>
        <v>0</v>
      </c>
      <c r="T176" s="248">
        <f t="shared" si="63"/>
        <v>0</v>
      </c>
      <c r="U176" s="248">
        <f t="shared" si="63"/>
        <v>0</v>
      </c>
      <c r="V176" s="248">
        <f t="shared" si="63"/>
        <v>0</v>
      </c>
      <c r="W176" s="248">
        <f t="shared" si="63"/>
        <v>0</v>
      </c>
      <c r="X176" s="248">
        <f t="shared" si="63"/>
        <v>0</v>
      </c>
      <c r="Y176" s="248">
        <f t="shared" si="63"/>
        <v>0</v>
      </c>
      <c r="Z176" s="248">
        <f t="shared" si="63"/>
        <v>0</v>
      </c>
      <c r="AA176" s="248">
        <f t="shared" si="63"/>
        <v>0</v>
      </c>
      <c r="AB176" s="248">
        <f t="shared" si="63"/>
        <v>0</v>
      </c>
      <c r="AC176" s="248">
        <f t="shared" si="63"/>
        <v>0</v>
      </c>
      <c r="AD176" s="248">
        <f t="shared" si="63"/>
        <v>0</v>
      </c>
      <c r="AE176" s="20">
        <f t="shared" si="63"/>
        <v>0</v>
      </c>
    </row>
    <row r="177" spans="1:31" ht="19.149999999999999" customHeight="1">
      <c r="A177" s="9">
        <f t="shared" si="56"/>
        <v>27</v>
      </c>
      <c r="B177" s="18" t="s">
        <v>94</v>
      </c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20">
        <f t="shared" si="65"/>
        <v>0</v>
      </c>
      <c r="Q177" s="9">
        <f t="shared" si="57"/>
        <v>27</v>
      </c>
      <c r="R177" s="18" t="s">
        <v>94</v>
      </c>
      <c r="S177" s="248">
        <f t="shared" si="66"/>
        <v>0</v>
      </c>
      <c r="T177" s="248">
        <f t="shared" si="63"/>
        <v>0</v>
      </c>
      <c r="U177" s="248">
        <f t="shared" si="63"/>
        <v>0</v>
      </c>
      <c r="V177" s="248">
        <f t="shared" si="63"/>
        <v>0</v>
      </c>
      <c r="W177" s="248">
        <f t="shared" si="63"/>
        <v>0</v>
      </c>
      <c r="X177" s="248">
        <f t="shared" si="63"/>
        <v>0</v>
      </c>
      <c r="Y177" s="248">
        <f t="shared" si="63"/>
        <v>0</v>
      </c>
      <c r="Z177" s="248">
        <f t="shared" si="63"/>
        <v>0</v>
      </c>
      <c r="AA177" s="248">
        <f t="shared" si="63"/>
        <v>0</v>
      </c>
      <c r="AB177" s="248">
        <f t="shared" si="63"/>
        <v>0</v>
      </c>
      <c r="AC177" s="248">
        <f t="shared" si="63"/>
        <v>0</v>
      </c>
      <c r="AD177" s="248">
        <f t="shared" si="63"/>
        <v>0</v>
      </c>
      <c r="AE177" s="20">
        <f t="shared" si="63"/>
        <v>0</v>
      </c>
    </row>
    <row r="178" spans="1:31" ht="19.149999999999999" customHeight="1">
      <c r="A178" s="9">
        <f t="shared" si="56"/>
        <v>28</v>
      </c>
      <c r="B178" s="18" t="s">
        <v>95</v>
      </c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20">
        <f t="shared" si="65"/>
        <v>0</v>
      </c>
      <c r="Q178" s="9">
        <f t="shared" si="57"/>
        <v>28</v>
      </c>
      <c r="R178" s="18" t="s">
        <v>95</v>
      </c>
      <c r="S178" s="248">
        <f t="shared" si="66"/>
        <v>0</v>
      </c>
      <c r="T178" s="248">
        <f t="shared" si="63"/>
        <v>0</v>
      </c>
      <c r="U178" s="248">
        <f t="shared" si="63"/>
        <v>0</v>
      </c>
      <c r="V178" s="248">
        <f t="shared" si="63"/>
        <v>0</v>
      </c>
      <c r="W178" s="248">
        <f t="shared" si="63"/>
        <v>0</v>
      </c>
      <c r="X178" s="248">
        <f t="shared" si="63"/>
        <v>0</v>
      </c>
      <c r="Y178" s="248">
        <f t="shared" si="63"/>
        <v>0</v>
      </c>
      <c r="Z178" s="248">
        <f t="shared" si="63"/>
        <v>0</v>
      </c>
      <c r="AA178" s="248">
        <f t="shared" si="63"/>
        <v>0</v>
      </c>
      <c r="AB178" s="248">
        <f t="shared" si="63"/>
        <v>0</v>
      </c>
      <c r="AC178" s="248">
        <f t="shared" si="63"/>
        <v>0</v>
      </c>
      <c r="AD178" s="248">
        <f t="shared" si="63"/>
        <v>0</v>
      </c>
      <c r="AE178" s="20">
        <f t="shared" si="63"/>
        <v>0</v>
      </c>
    </row>
    <row r="179" spans="1:31" ht="19.149999999999999" customHeight="1">
      <c r="A179" s="9">
        <f t="shared" si="56"/>
        <v>29</v>
      </c>
      <c r="B179" s="18" t="s">
        <v>96</v>
      </c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20">
        <f t="shared" si="65"/>
        <v>0</v>
      </c>
      <c r="Q179" s="9">
        <f t="shared" si="57"/>
        <v>29</v>
      </c>
      <c r="R179" s="18" t="s">
        <v>96</v>
      </c>
      <c r="S179" s="248">
        <f t="shared" si="66"/>
        <v>0</v>
      </c>
      <c r="T179" s="248">
        <f t="shared" si="63"/>
        <v>0</v>
      </c>
      <c r="U179" s="248">
        <f t="shared" si="63"/>
        <v>0</v>
      </c>
      <c r="V179" s="248">
        <f t="shared" si="63"/>
        <v>0</v>
      </c>
      <c r="W179" s="248">
        <f t="shared" si="63"/>
        <v>0</v>
      </c>
      <c r="X179" s="248">
        <f t="shared" si="63"/>
        <v>0</v>
      </c>
      <c r="Y179" s="248">
        <f t="shared" si="63"/>
        <v>0</v>
      </c>
      <c r="Z179" s="248">
        <f t="shared" si="63"/>
        <v>0</v>
      </c>
      <c r="AA179" s="248">
        <f t="shared" si="63"/>
        <v>0</v>
      </c>
      <c r="AB179" s="248">
        <f t="shared" si="63"/>
        <v>0</v>
      </c>
      <c r="AC179" s="248">
        <f t="shared" si="63"/>
        <v>0</v>
      </c>
      <c r="AD179" s="248">
        <f t="shared" si="63"/>
        <v>0</v>
      </c>
      <c r="AE179" s="20">
        <f t="shared" si="63"/>
        <v>0</v>
      </c>
    </row>
    <row r="180" spans="1:31" ht="19.149999999999999" customHeight="1">
      <c r="A180" s="9">
        <f t="shared" si="56"/>
        <v>30</v>
      </c>
      <c r="B180" s="18" t="s">
        <v>97</v>
      </c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20">
        <f t="shared" si="65"/>
        <v>0</v>
      </c>
      <c r="Q180" s="9">
        <f t="shared" si="57"/>
        <v>30</v>
      </c>
      <c r="R180" s="18" t="s">
        <v>97</v>
      </c>
      <c r="S180" s="248">
        <f t="shared" si="66"/>
        <v>0</v>
      </c>
      <c r="T180" s="248">
        <f t="shared" si="63"/>
        <v>0</v>
      </c>
      <c r="U180" s="248">
        <f t="shared" si="63"/>
        <v>0</v>
      </c>
      <c r="V180" s="248">
        <f t="shared" si="63"/>
        <v>0</v>
      </c>
      <c r="W180" s="248">
        <f t="shared" si="63"/>
        <v>0</v>
      </c>
      <c r="X180" s="248">
        <f t="shared" si="63"/>
        <v>0</v>
      </c>
      <c r="Y180" s="248">
        <f t="shared" si="63"/>
        <v>0</v>
      </c>
      <c r="Z180" s="248">
        <f t="shared" si="63"/>
        <v>0</v>
      </c>
      <c r="AA180" s="248">
        <f t="shared" si="63"/>
        <v>0</v>
      </c>
      <c r="AB180" s="248">
        <f t="shared" si="63"/>
        <v>0</v>
      </c>
      <c r="AC180" s="248">
        <f t="shared" si="63"/>
        <v>0</v>
      </c>
      <c r="AD180" s="248">
        <f t="shared" si="63"/>
        <v>0</v>
      </c>
      <c r="AE180" s="20">
        <f t="shared" si="63"/>
        <v>0</v>
      </c>
    </row>
    <row r="181" spans="1:31" ht="19.149999999999999" customHeight="1">
      <c r="A181" s="9">
        <f t="shared" si="56"/>
        <v>31</v>
      </c>
      <c r="B181" s="18" t="s">
        <v>98</v>
      </c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20">
        <f t="shared" si="65"/>
        <v>0</v>
      </c>
      <c r="Q181" s="9">
        <f t="shared" si="57"/>
        <v>31</v>
      </c>
      <c r="R181" s="18" t="s">
        <v>98</v>
      </c>
      <c r="S181" s="248">
        <f t="shared" si="66"/>
        <v>0</v>
      </c>
      <c r="T181" s="248">
        <f t="shared" si="66"/>
        <v>0</v>
      </c>
      <c r="U181" s="248">
        <f t="shared" si="66"/>
        <v>0</v>
      </c>
      <c r="V181" s="248">
        <f t="shared" si="66"/>
        <v>0</v>
      </c>
      <c r="W181" s="248">
        <f t="shared" si="66"/>
        <v>0</v>
      </c>
      <c r="X181" s="248">
        <f t="shared" si="66"/>
        <v>0</v>
      </c>
      <c r="Y181" s="248">
        <f t="shared" si="66"/>
        <v>0</v>
      </c>
      <c r="Z181" s="248">
        <f t="shared" si="66"/>
        <v>0</v>
      </c>
      <c r="AA181" s="248">
        <f t="shared" si="66"/>
        <v>0</v>
      </c>
      <c r="AB181" s="248">
        <f t="shared" si="66"/>
        <v>0</v>
      </c>
      <c r="AC181" s="248">
        <f t="shared" si="66"/>
        <v>0</v>
      </c>
      <c r="AD181" s="248">
        <f t="shared" si="66"/>
        <v>0</v>
      </c>
      <c r="AE181" s="20">
        <f t="shared" si="66"/>
        <v>0</v>
      </c>
    </row>
    <row r="182" spans="1:31" ht="19.149999999999999" customHeight="1">
      <c r="A182" s="9">
        <f t="shared" si="56"/>
        <v>32</v>
      </c>
      <c r="B182" s="18" t="s">
        <v>99</v>
      </c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20">
        <f t="shared" si="65"/>
        <v>0</v>
      </c>
      <c r="Q182" s="9">
        <f t="shared" si="57"/>
        <v>32</v>
      </c>
      <c r="R182" s="18" t="s">
        <v>99</v>
      </c>
      <c r="S182" s="248">
        <f t="shared" si="66"/>
        <v>0</v>
      </c>
      <c r="T182" s="248">
        <f t="shared" si="66"/>
        <v>0</v>
      </c>
      <c r="U182" s="248">
        <f t="shared" si="66"/>
        <v>0</v>
      </c>
      <c r="V182" s="248">
        <f t="shared" si="66"/>
        <v>0</v>
      </c>
      <c r="W182" s="248">
        <f t="shared" si="66"/>
        <v>0</v>
      </c>
      <c r="X182" s="248">
        <f t="shared" si="66"/>
        <v>0</v>
      </c>
      <c r="Y182" s="248">
        <f t="shared" si="66"/>
        <v>0</v>
      </c>
      <c r="Z182" s="248">
        <f t="shared" si="66"/>
        <v>0</v>
      </c>
      <c r="AA182" s="248">
        <f t="shared" si="66"/>
        <v>0</v>
      </c>
      <c r="AB182" s="248">
        <f t="shared" si="66"/>
        <v>0</v>
      </c>
      <c r="AC182" s="248">
        <f t="shared" si="66"/>
        <v>0</v>
      </c>
      <c r="AD182" s="248">
        <f t="shared" si="66"/>
        <v>0</v>
      </c>
      <c r="AE182" s="20">
        <f t="shared" si="66"/>
        <v>0</v>
      </c>
    </row>
    <row r="183" spans="1:31" s="25" customFormat="1" ht="19.149999999999999" customHeight="1">
      <c r="A183" s="21">
        <f t="shared" si="56"/>
        <v>33</v>
      </c>
      <c r="B183" s="18" t="s">
        <v>100</v>
      </c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4">
        <f t="shared" si="65"/>
        <v>0</v>
      </c>
      <c r="Q183" s="9">
        <f t="shared" si="57"/>
        <v>33</v>
      </c>
      <c r="R183" s="18" t="s">
        <v>100</v>
      </c>
      <c r="S183" s="248">
        <f t="shared" si="66"/>
        <v>0</v>
      </c>
      <c r="T183" s="248">
        <f t="shared" si="66"/>
        <v>0</v>
      </c>
      <c r="U183" s="248">
        <f t="shared" si="66"/>
        <v>0</v>
      </c>
      <c r="V183" s="248">
        <f t="shared" si="66"/>
        <v>0</v>
      </c>
      <c r="W183" s="248">
        <f t="shared" si="66"/>
        <v>0</v>
      </c>
      <c r="X183" s="248">
        <f t="shared" si="66"/>
        <v>0</v>
      </c>
      <c r="Y183" s="248">
        <f t="shared" si="66"/>
        <v>0</v>
      </c>
      <c r="Z183" s="248">
        <f t="shared" si="66"/>
        <v>0</v>
      </c>
      <c r="AA183" s="248">
        <f t="shared" si="66"/>
        <v>0</v>
      </c>
      <c r="AB183" s="248">
        <f t="shared" si="66"/>
        <v>0</v>
      </c>
      <c r="AC183" s="248">
        <f t="shared" si="66"/>
        <v>0</v>
      </c>
      <c r="AD183" s="248">
        <f t="shared" si="66"/>
        <v>0</v>
      </c>
      <c r="AE183" s="24">
        <f t="shared" si="66"/>
        <v>0</v>
      </c>
    </row>
    <row r="184" spans="1:31" s="25" customFormat="1" ht="19.149999999999999" customHeight="1">
      <c r="A184" s="21">
        <f t="shared" si="56"/>
        <v>34</v>
      </c>
      <c r="B184" s="18" t="s">
        <v>101</v>
      </c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4">
        <f t="shared" si="65"/>
        <v>0</v>
      </c>
      <c r="Q184" s="9">
        <f t="shared" si="57"/>
        <v>34</v>
      </c>
      <c r="R184" s="18" t="s">
        <v>101</v>
      </c>
      <c r="S184" s="248">
        <f t="shared" si="66"/>
        <v>0</v>
      </c>
      <c r="T184" s="248">
        <f t="shared" si="66"/>
        <v>0</v>
      </c>
      <c r="U184" s="248">
        <f t="shared" si="66"/>
        <v>0</v>
      </c>
      <c r="V184" s="248">
        <f t="shared" si="66"/>
        <v>0</v>
      </c>
      <c r="W184" s="248">
        <f t="shared" si="66"/>
        <v>0</v>
      </c>
      <c r="X184" s="248">
        <f t="shared" si="66"/>
        <v>0</v>
      </c>
      <c r="Y184" s="248">
        <f t="shared" si="66"/>
        <v>0</v>
      </c>
      <c r="Z184" s="248">
        <f t="shared" si="66"/>
        <v>0</v>
      </c>
      <c r="AA184" s="248">
        <f t="shared" si="66"/>
        <v>0</v>
      </c>
      <c r="AB184" s="248">
        <f t="shared" si="66"/>
        <v>0</v>
      </c>
      <c r="AC184" s="248">
        <f t="shared" si="66"/>
        <v>0</v>
      </c>
      <c r="AD184" s="248">
        <f t="shared" si="66"/>
        <v>0</v>
      </c>
      <c r="AE184" s="24">
        <f t="shared" si="66"/>
        <v>0</v>
      </c>
    </row>
    <row r="185" spans="1:31" ht="19.149999999999999" customHeight="1">
      <c r="A185" s="9">
        <f t="shared" si="56"/>
        <v>35</v>
      </c>
      <c r="B185" s="18" t="s">
        <v>102</v>
      </c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24">
        <f t="shared" si="65"/>
        <v>0</v>
      </c>
      <c r="Q185" s="9">
        <f t="shared" si="57"/>
        <v>35</v>
      </c>
      <c r="R185" s="18" t="s">
        <v>102</v>
      </c>
      <c r="S185" s="248">
        <f t="shared" si="66"/>
        <v>0</v>
      </c>
      <c r="T185" s="248">
        <f t="shared" si="66"/>
        <v>0</v>
      </c>
      <c r="U185" s="248">
        <f t="shared" si="66"/>
        <v>0</v>
      </c>
      <c r="V185" s="248">
        <f t="shared" si="66"/>
        <v>0</v>
      </c>
      <c r="W185" s="248">
        <f t="shared" si="66"/>
        <v>0</v>
      </c>
      <c r="X185" s="248">
        <f t="shared" si="66"/>
        <v>0</v>
      </c>
      <c r="Y185" s="248">
        <f t="shared" si="66"/>
        <v>0</v>
      </c>
      <c r="Z185" s="248">
        <f t="shared" si="66"/>
        <v>0</v>
      </c>
      <c r="AA185" s="248">
        <f t="shared" si="66"/>
        <v>0</v>
      </c>
      <c r="AB185" s="248">
        <f t="shared" si="66"/>
        <v>0</v>
      </c>
      <c r="AC185" s="248">
        <f t="shared" si="66"/>
        <v>0</v>
      </c>
      <c r="AD185" s="248">
        <f t="shared" si="66"/>
        <v>0</v>
      </c>
      <c r="AE185" s="20">
        <f t="shared" si="66"/>
        <v>0</v>
      </c>
    </row>
    <row r="186" spans="1:31" ht="19.149999999999999" customHeight="1">
      <c r="A186" s="9">
        <f t="shared" si="56"/>
        <v>36</v>
      </c>
      <c r="B186" s="18" t="s">
        <v>103</v>
      </c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20">
        <f t="shared" si="65"/>
        <v>0</v>
      </c>
      <c r="Q186" s="9">
        <f t="shared" si="57"/>
        <v>36</v>
      </c>
      <c r="R186" s="18" t="s">
        <v>103</v>
      </c>
      <c r="S186" s="248">
        <f t="shared" si="66"/>
        <v>0</v>
      </c>
      <c r="T186" s="248">
        <f t="shared" si="66"/>
        <v>0</v>
      </c>
      <c r="U186" s="248">
        <f t="shared" si="66"/>
        <v>0</v>
      </c>
      <c r="V186" s="248">
        <f t="shared" si="66"/>
        <v>0</v>
      </c>
      <c r="W186" s="248">
        <f t="shared" si="66"/>
        <v>0</v>
      </c>
      <c r="X186" s="248">
        <f t="shared" si="66"/>
        <v>0</v>
      </c>
      <c r="Y186" s="248">
        <f t="shared" si="66"/>
        <v>0</v>
      </c>
      <c r="Z186" s="248">
        <f t="shared" si="66"/>
        <v>0</v>
      </c>
      <c r="AA186" s="248">
        <f t="shared" si="66"/>
        <v>0</v>
      </c>
      <c r="AB186" s="248">
        <f t="shared" si="66"/>
        <v>0</v>
      </c>
      <c r="AC186" s="248">
        <f t="shared" si="66"/>
        <v>0</v>
      </c>
      <c r="AD186" s="248">
        <f t="shared" si="66"/>
        <v>0</v>
      </c>
      <c r="AE186" s="20">
        <f t="shared" si="66"/>
        <v>0</v>
      </c>
    </row>
    <row r="187" spans="1:31" ht="19.149999999999999" customHeight="1">
      <c r="A187" s="9">
        <f t="shared" si="56"/>
        <v>37</v>
      </c>
      <c r="B187" s="18" t="s">
        <v>104</v>
      </c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20">
        <f t="shared" si="65"/>
        <v>0</v>
      </c>
      <c r="Q187" s="9">
        <f t="shared" si="57"/>
        <v>37</v>
      </c>
      <c r="R187" s="18" t="s">
        <v>104</v>
      </c>
      <c r="S187" s="248">
        <f t="shared" si="66"/>
        <v>0</v>
      </c>
      <c r="T187" s="248">
        <f t="shared" si="66"/>
        <v>0</v>
      </c>
      <c r="U187" s="248">
        <f t="shared" si="66"/>
        <v>0</v>
      </c>
      <c r="V187" s="248">
        <f t="shared" si="66"/>
        <v>0</v>
      </c>
      <c r="W187" s="248">
        <f t="shared" si="66"/>
        <v>0</v>
      </c>
      <c r="X187" s="248">
        <f t="shared" si="66"/>
        <v>0</v>
      </c>
      <c r="Y187" s="248">
        <f t="shared" si="66"/>
        <v>0</v>
      </c>
      <c r="Z187" s="248">
        <f t="shared" si="66"/>
        <v>0</v>
      </c>
      <c r="AA187" s="248">
        <f t="shared" si="66"/>
        <v>0</v>
      </c>
      <c r="AB187" s="248">
        <f t="shared" si="66"/>
        <v>0</v>
      </c>
      <c r="AC187" s="248">
        <f t="shared" si="66"/>
        <v>0</v>
      </c>
      <c r="AD187" s="248">
        <f t="shared" si="66"/>
        <v>0</v>
      </c>
      <c r="AE187" s="20">
        <f t="shared" si="66"/>
        <v>0</v>
      </c>
    </row>
    <row r="188" spans="1:31" ht="19.149999999999999" customHeight="1">
      <c r="A188" s="9">
        <f t="shared" si="56"/>
        <v>38</v>
      </c>
      <c r="B188" s="18" t="s">
        <v>105</v>
      </c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20">
        <f t="shared" si="65"/>
        <v>0</v>
      </c>
      <c r="Q188" s="9">
        <f t="shared" si="57"/>
        <v>38</v>
      </c>
      <c r="R188" s="18" t="s">
        <v>105</v>
      </c>
      <c r="S188" s="248">
        <f t="shared" si="66"/>
        <v>0</v>
      </c>
      <c r="T188" s="248">
        <f t="shared" si="66"/>
        <v>0</v>
      </c>
      <c r="U188" s="248">
        <f t="shared" si="66"/>
        <v>0</v>
      </c>
      <c r="V188" s="248">
        <f t="shared" si="66"/>
        <v>0</v>
      </c>
      <c r="W188" s="248">
        <f t="shared" si="66"/>
        <v>0</v>
      </c>
      <c r="X188" s="248">
        <f t="shared" si="66"/>
        <v>0</v>
      </c>
      <c r="Y188" s="248">
        <f t="shared" si="66"/>
        <v>0</v>
      </c>
      <c r="Z188" s="248">
        <f t="shared" si="66"/>
        <v>0</v>
      </c>
      <c r="AA188" s="248">
        <f t="shared" si="66"/>
        <v>0</v>
      </c>
      <c r="AB188" s="248">
        <f t="shared" si="66"/>
        <v>0</v>
      </c>
      <c r="AC188" s="248">
        <f t="shared" si="66"/>
        <v>0</v>
      </c>
      <c r="AD188" s="248">
        <f t="shared" si="66"/>
        <v>0</v>
      </c>
      <c r="AE188" s="20">
        <f t="shared" si="66"/>
        <v>0</v>
      </c>
    </row>
    <row r="189" spans="1:31" ht="19.149999999999999" customHeight="1">
      <c r="A189" s="9">
        <f t="shared" si="56"/>
        <v>39</v>
      </c>
      <c r="B189" s="18" t="s">
        <v>106</v>
      </c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20">
        <f t="shared" si="65"/>
        <v>0</v>
      </c>
      <c r="Q189" s="9">
        <f t="shared" si="57"/>
        <v>39</v>
      </c>
      <c r="R189" s="18" t="s">
        <v>106</v>
      </c>
      <c r="S189" s="248">
        <f t="shared" si="66"/>
        <v>0</v>
      </c>
      <c r="T189" s="248">
        <f t="shared" si="66"/>
        <v>0</v>
      </c>
      <c r="U189" s="248">
        <f t="shared" si="66"/>
        <v>0</v>
      </c>
      <c r="V189" s="248">
        <f t="shared" si="66"/>
        <v>0</v>
      </c>
      <c r="W189" s="248">
        <f t="shared" si="66"/>
        <v>0</v>
      </c>
      <c r="X189" s="248">
        <f t="shared" si="66"/>
        <v>0</v>
      </c>
      <c r="Y189" s="248">
        <f t="shared" si="66"/>
        <v>0</v>
      </c>
      <c r="Z189" s="248">
        <f t="shared" si="66"/>
        <v>0</v>
      </c>
      <c r="AA189" s="248">
        <f t="shared" si="66"/>
        <v>0</v>
      </c>
      <c r="AB189" s="248">
        <f t="shared" si="66"/>
        <v>0</v>
      </c>
      <c r="AC189" s="248">
        <f t="shared" si="66"/>
        <v>0</v>
      </c>
      <c r="AD189" s="248">
        <f t="shared" si="66"/>
        <v>0</v>
      </c>
      <c r="AE189" s="20">
        <f t="shared" si="66"/>
        <v>0</v>
      </c>
    </row>
    <row r="190" spans="1:31" ht="19.149999999999999" customHeight="1">
      <c r="A190" s="9">
        <f t="shared" si="56"/>
        <v>40</v>
      </c>
      <c r="B190" s="18" t="s">
        <v>107</v>
      </c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20">
        <f t="shared" si="65"/>
        <v>0</v>
      </c>
      <c r="Q190" s="9">
        <f t="shared" si="57"/>
        <v>40</v>
      </c>
      <c r="R190" s="18" t="s">
        <v>107</v>
      </c>
      <c r="S190" s="248">
        <f t="shared" si="66"/>
        <v>0</v>
      </c>
      <c r="T190" s="248">
        <f t="shared" si="66"/>
        <v>0</v>
      </c>
      <c r="U190" s="248">
        <f t="shared" si="66"/>
        <v>0</v>
      </c>
      <c r="V190" s="248">
        <f t="shared" si="66"/>
        <v>0</v>
      </c>
      <c r="W190" s="248">
        <f t="shared" si="66"/>
        <v>0</v>
      </c>
      <c r="X190" s="248">
        <f t="shared" si="66"/>
        <v>0</v>
      </c>
      <c r="Y190" s="248">
        <f t="shared" si="66"/>
        <v>0</v>
      </c>
      <c r="Z190" s="248">
        <f t="shared" si="66"/>
        <v>0</v>
      </c>
      <c r="AA190" s="248">
        <f t="shared" si="66"/>
        <v>0</v>
      </c>
      <c r="AB190" s="248">
        <f t="shared" si="66"/>
        <v>0</v>
      </c>
      <c r="AC190" s="248">
        <f t="shared" si="66"/>
        <v>0</v>
      </c>
      <c r="AD190" s="248">
        <f t="shared" si="66"/>
        <v>0</v>
      </c>
      <c r="AE190" s="20">
        <f t="shared" si="66"/>
        <v>0</v>
      </c>
    </row>
    <row r="191" spans="1:31" ht="19.149999999999999" customHeight="1">
      <c r="A191" s="9">
        <f t="shared" si="56"/>
        <v>41</v>
      </c>
      <c r="B191" s="18" t="s">
        <v>108</v>
      </c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20">
        <f t="shared" si="65"/>
        <v>0</v>
      </c>
      <c r="Q191" s="9">
        <f t="shared" si="57"/>
        <v>41</v>
      </c>
      <c r="R191" s="18" t="s">
        <v>108</v>
      </c>
      <c r="S191" s="248">
        <f t="shared" si="66"/>
        <v>0</v>
      </c>
      <c r="T191" s="248">
        <f t="shared" si="66"/>
        <v>0</v>
      </c>
      <c r="U191" s="248">
        <f t="shared" si="66"/>
        <v>0</v>
      </c>
      <c r="V191" s="248">
        <f t="shared" si="66"/>
        <v>0</v>
      </c>
      <c r="W191" s="248">
        <f t="shared" si="66"/>
        <v>0</v>
      </c>
      <c r="X191" s="248">
        <f t="shared" si="66"/>
        <v>0</v>
      </c>
      <c r="Y191" s="248">
        <f t="shared" si="66"/>
        <v>0</v>
      </c>
      <c r="Z191" s="248">
        <f t="shared" si="66"/>
        <v>0</v>
      </c>
      <c r="AA191" s="248">
        <f t="shared" si="66"/>
        <v>0</v>
      </c>
      <c r="AB191" s="248">
        <f t="shared" si="66"/>
        <v>0</v>
      </c>
      <c r="AC191" s="248">
        <f t="shared" si="66"/>
        <v>0</v>
      </c>
      <c r="AD191" s="248">
        <f t="shared" si="66"/>
        <v>0</v>
      </c>
      <c r="AE191" s="20">
        <f t="shared" si="66"/>
        <v>0</v>
      </c>
    </row>
    <row r="192" spans="1:31" ht="19.149999999999999" customHeight="1" thickBot="1">
      <c r="A192" s="9">
        <f t="shared" si="56"/>
        <v>42</v>
      </c>
      <c r="B192" s="169" t="s">
        <v>109</v>
      </c>
      <c r="C192" s="5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38">
        <f t="shared" si="65"/>
        <v>0</v>
      </c>
      <c r="Q192" s="9">
        <f t="shared" si="57"/>
        <v>42</v>
      </c>
      <c r="R192" s="169" t="s">
        <v>109</v>
      </c>
      <c r="S192" s="250">
        <f t="shared" si="66"/>
        <v>0</v>
      </c>
      <c r="T192" s="251">
        <f t="shared" si="66"/>
        <v>0</v>
      </c>
      <c r="U192" s="251">
        <f t="shared" si="66"/>
        <v>0</v>
      </c>
      <c r="V192" s="251">
        <f t="shared" si="66"/>
        <v>0</v>
      </c>
      <c r="W192" s="251">
        <f t="shared" si="66"/>
        <v>0</v>
      </c>
      <c r="X192" s="251">
        <f t="shared" si="66"/>
        <v>0</v>
      </c>
      <c r="Y192" s="251">
        <f t="shared" si="66"/>
        <v>0</v>
      </c>
      <c r="Z192" s="251">
        <f t="shared" si="66"/>
        <v>0</v>
      </c>
      <c r="AA192" s="251">
        <f t="shared" si="66"/>
        <v>0</v>
      </c>
      <c r="AB192" s="251">
        <f t="shared" si="66"/>
        <v>0</v>
      </c>
      <c r="AC192" s="251">
        <f t="shared" si="66"/>
        <v>0</v>
      </c>
      <c r="AD192" s="251">
        <f t="shared" si="66"/>
        <v>0</v>
      </c>
      <c r="AE192" s="38">
        <f t="shared" si="66"/>
        <v>0</v>
      </c>
    </row>
    <row r="193" spans="1:31" s="25" customFormat="1" ht="19.149999999999999" customHeight="1" thickBot="1">
      <c r="A193" s="9">
        <f t="shared" si="56"/>
        <v>43</v>
      </c>
      <c r="B193" s="179" t="s">
        <v>110</v>
      </c>
      <c r="C193" s="52">
        <f>C170+SUM(C171:C192)</f>
        <v>0</v>
      </c>
      <c r="D193" s="53">
        <f t="shared" ref="D193:O193" si="67">D170+SUM(D171:D192)</f>
        <v>0</v>
      </c>
      <c r="E193" s="53">
        <f t="shared" si="67"/>
        <v>0</v>
      </c>
      <c r="F193" s="53">
        <f t="shared" si="67"/>
        <v>0</v>
      </c>
      <c r="G193" s="53">
        <f t="shared" si="67"/>
        <v>0</v>
      </c>
      <c r="H193" s="53">
        <f t="shared" si="67"/>
        <v>0</v>
      </c>
      <c r="I193" s="53">
        <f t="shared" si="67"/>
        <v>0</v>
      </c>
      <c r="J193" s="53">
        <f t="shared" si="67"/>
        <v>0</v>
      </c>
      <c r="K193" s="53">
        <f t="shared" si="67"/>
        <v>0</v>
      </c>
      <c r="L193" s="53">
        <f t="shared" si="67"/>
        <v>0</v>
      </c>
      <c r="M193" s="53">
        <f t="shared" si="67"/>
        <v>0</v>
      </c>
      <c r="N193" s="53">
        <f t="shared" si="67"/>
        <v>0</v>
      </c>
      <c r="O193" s="54">
        <f t="shared" si="67"/>
        <v>0</v>
      </c>
      <c r="Q193" s="9">
        <f t="shared" si="57"/>
        <v>43</v>
      </c>
      <c r="R193" s="179" t="s">
        <v>110</v>
      </c>
      <c r="S193" s="51">
        <f t="shared" si="66"/>
        <v>0</v>
      </c>
      <c r="T193" s="30">
        <f t="shared" si="66"/>
        <v>0</v>
      </c>
      <c r="U193" s="30">
        <f t="shared" si="66"/>
        <v>0</v>
      </c>
      <c r="V193" s="30">
        <f t="shared" si="66"/>
        <v>0</v>
      </c>
      <c r="W193" s="30">
        <f t="shared" si="66"/>
        <v>0</v>
      </c>
      <c r="X193" s="30">
        <f t="shared" si="66"/>
        <v>0</v>
      </c>
      <c r="Y193" s="30">
        <f t="shared" si="66"/>
        <v>0</v>
      </c>
      <c r="Z193" s="30">
        <f t="shared" si="66"/>
        <v>0</v>
      </c>
      <c r="AA193" s="30">
        <f t="shared" si="66"/>
        <v>0</v>
      </c>
      <c r="AB193" s="30">
        <f t="shared" si="66"/>
        <v>0</v>
      </c>
      <c r="AC193" s="30">
        <f t="shared" si="66"/>
        <v>0</v>
      </c>
      <c r="AD193" s="30">
        <f t="shared" si="66"/>
        <v>0</v>
      </c>
      <c r="AE193" s="33">
        <f t="shared" si="66"/>
        <v>0</v>
      </c>
    </row>
    <row r="194" spans="1:31" ht="19.149999999999999" customHeight="1" thickTop="1">
      <c r="A194" s="9">
        <f t="shared" si="56"/>
        <v>44</v>
      </c>
      <c r="B194" s="170" t="s">
        <v>111</v>
      </c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5">
        <f t="shared" ref="O194:O196" si="68">SUM(C194:N194)</f>
        <v>0</v>
      </c>
      <c r="Q194" s="9">
        <f t="shared" si="57"/>
        <v>44</v>
      </c>
      <c r="R194" s="170" t="s">
        <v>111</v>
      </c>
      <c r="S194" s="249">
        <f t="shared" si="66"/>
        <v>0</v>
      </c>
      <c r="T194" s="249">
        <f t="shared" si="66"/>
        <v>0</v>
      </c>
      <c r="U194" s="249">
        <f t="shared" si="66"/>
        <v>0</v>
      </c>
      <c r="V194" s="249">
        <f t="shared" si="66"/>
        <v>0</v>
      </c>
      <c r="W194" s="249">
        <f t="shared" si="66"/>
        <v>0</v>
      </c>
      <c r="X194" s="249">
        <f t="shared" si="66"/>
        <v>0</v>
      </c>
      <c r="Y194" s="249">
        <f t="shared" si="66"/>
        <v>0</v>
      </c>
      <c r="Z194" s="249">
        <f t="shared" si="66"/>
        <v>0</v>
      </c>
      <c r="AA194" s="249">
        <f t="shared" si="66"/>
        <v>0</v>
      </c>
      <c r="AB194" s="249">
        <f t="shared" si="66"/>
        <v>0</v>
      </c>
      <c r="AC194" s="249">
        <f t="shared" si="66"/>
        <v>0</v>
      </c>
      <c r="AD194" s="249">
        <f t="shared" si="66"/>
        <v>0</v>
      </c>
      <c r="AE194" s="35">
        <f t="shared" si="66"/>
        <v>0</v>
      </c>
    </row>
    <row r="195" spans="1:31" ht="19.149999999999999" customHeight="1">
      <c r="A195" s="9">
        <f t="shared" si="56"/>
        <v>45</v>
      </c>
      <c r="B195" s="18" t="s">
        <v>112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20">
        <f t="shared" si="68"/>
        <v>0</v>
      </c>
      <c r="Q195" s="9">
        <f t="shared" si="57"/>
        <v>45</v>
      </c>
      <c r="R195" s="18" t="s">
        <v>112</v>
      </c>
      <c r="S195" s="248">
        <f t="shared" si="66"/>
        <v>0</v>
      </c>
      <c r="T195" s="248">
        <f t="shared" si="66"/>
        <v>0</v>
      </c>
      <c r="U195" s="248">
        <f t="shared" si="66"/>
        <v>0</v>
      </c>
      <c r="V195" s="248">
        <f t="shared" si="66"/>
        <v>0</v>
      </c>
      <c r="W195" s="248">
        <f t="shared" si="66"/>
        <v>0</v>
      </c>
      <c r="X195" s="248">
        <f t="shared" si="66"/>
        <v>0</v>
      </c>
      <c r="Y195" s="248">
        <f t="shared" si="66"/>
        <v>0</v>
      </c>
      <c r="Z195" s="248">
        <f t="shared" si="66"/>
        <v>0</v>
      </c>
      <c r="AA195" s="248">
        <f t="shared" si="66"/>
        <v>0</v>
      </c>
      <c r="AB195" s="248">
        <f t="shared" si="66"/>
        <v>0</v>
      </c>
      <c r="AC195" s="248">
        <f t="shared" si="66"/>
        <v>0</v>
      </c>
      <c r="AD195" s="248">
        <f t="shared" si="66"/>
        <v>0</v>
      </c>
      <c r="AE195" s="20">
        <f t="shared" si="66"/>
        <v>0</v>
      </c>
    </row>
    <row r="196" spans="1:31" ht="19.149999999999999" customHeight="1" thickBot="1">
      <c r="A196" s="9">
        <f t="shared" si="56"/>
        <v>46</v>
      </c>
      <c r="B196" s="169" t="s">
        <v>113</v>
      </c>
      <c r="C196" s="5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38">
        <f t="shared" si="68"/>
        <v>0</v>
      </c>
      <c r="Q196" s="9">
        <f t="shared" si="57"/>
        <v>46</v>
      </c>
      <c r="R196" s="169" t="s">
        <v>113</v>
      </c>
      <c r="S196" s="250">
        <f t="shared" si="66"/>
        <v>0</v>
      </c>
      <c r="T196" s="251">
        <f t="shared" si="66"/>
        <v>0</v>
      </c>
      <c r="U196" s="251">
        <f t="shared" si="66"/>
        <v>0</v>
      </c>
      <c r="V196" s="251">
        <f t="shared" si="66"/>
        <v>0</v>
      </c>
      <c r="W196" s="251">
        <f t="shared" si="66"/>
        <v>0</v>
      </c>
      <c r="X196" s="251">
        <f t="shared" si="66"/>
        <v>0</v>
      </c>
      <c r="Y196" s="251">
        <f t="shared" si="66"/>
        <v>0</v>
      </c>
      <c r="Z196" s="251">
        <f t="shared" si="66"/>
        <v>0</v>
      </c>
      <c r="AA196" s="251">
        <f t="shared" si="66"/>
        <v>0</v>
      </c>
      <c r="AB196" s="251">
        <f t="shared" si="66"/>
        <v>0</v>
      </c>
      <c r="AC196" s="251">
        <f t="shared" si="66"/>
        <v>0</v>
      </c>
      <c r="AD196" s="251">
        <f t="shared" si="66"/>
        <v>0</v>
      </c>
      <c r="AE196" s="38">
        <f t="shared" si="66"/>
        <v>0</v>
      </c>
    </row>
    <row r="197" spans="1:31" ht="19.149999999999999" customHeight="1" thickBot="1">
      <c r="A197" s="9">
        <f t="shared" si="56"/>
        <v>47</v>
      </c>
      <c r="B197" s="180" t="s">
        <v>114</v>
      </c>
      <c r="C197" s="43">
        <f>C193+SUM(C194:C196)</f>
        <v>0</v>
      </c>
      <c r="D197" s="43">
        <f t="shared" ref="D197:O201" si="69">D193+SUM(D194:D196)</f>
        <v>0</v>
      </c>
      <c r="E197" s="43">
        <f t="shared" si="69"/>
        <v>0</v>
      </c>
      <c r="F197" s="43">
        <f t="shared" si="69"/>
        <v>0</v>
      </c>
      <c r="G197" s="43">
        <f t="shared" si="69"/>
        <v>0</v>
      </c>
      <c r="H197" s="43">
        <f t="shared" si="69"/>
        <v>0</v>
      </c>
      <c r="I197" s="43">
        <f t="shared" si="69"/>
        <v>0</v>
      </c>
      <c r="J197" s="43">
        <f t="shared" si="69"/>
        <v>0</v>
      </c>
      <c r="K197" s="43">
        <f t="shared" si="69"/>
        <v>0</v>
      </c>
      <c r="L197" s="43">
        <f t="shared" si="69"/>
        <v>0</v>
      </c>
      <c r="M197" s="43">
        <f t="shared" si="69"/>
        <v>0</v>
      </c>
      <c r="N197" s="43">
        <f t="shared" si="69"/>
        <v>0</v>
      </c>
      <c r="O197" s="44">
        <f t="shared" si="69"/>
        <v>0</v>
      </c>
      <c r="P197" s="55"/>
      <c r="Q197" s="9">
        <f t="shared" si="57"/>
        <v>47</v>
      </c>
      <c r="R197" s="180" t="s">
        <v>114</v>
      </c>
      <c r="S197" s="32">
        <f t="shared" si="66"/>
        <v>0</v>
      </c>
      <c r="T197" s="32">
        <f t="shared" si="66"/>
        <v>0</v>
      </c>
      <c r="U197" s="32">
        <f t="shared" si="66"/>
        <v>0</v>
      </c>
      <c r="V197" s="32">
        <f t="shared" si="66"/>
        <v>0</v>
      </c>
      <c r="W197" s="32">
        <f t="shared" si="66"/>
        <v>0</v>
      </c>
      <c r="X197" s="32">
        <f t="shared" si="66"/>
        <v>0</v>
      </c>
      <c r="Y197" s="32">
        <f t="shared" si="66"/>
        <v>0</v>
      </c>
      <c r="Z197" s="32">
        <f t="shared" si="66"/>
        <v>0</v>
      </c>
      <c r="AA197" s="32">
        <f t="shared" si="66"/>
        <v>0</v>
      </c>
      <c r="AB197" s="32">
        <f t="shared" si="66"/>
        <v>0</v>
      </c>
      <c r="AC197" s="32">
        <f t="shared" si="66"/>
        <v>0</v>
      </c>
      <c r="AD197" s="32">
        <f t="shared" si="66"/>
        <v>0</v>
      </c>
      <c r="AE197" s="44">
        <f t="shared" si="66"/>
        <v>0</v>
      </c>
    </row>
    <row r="198" spans="1:31" ht="19.149999999999999" customHeight="1" thickTop="1">
      <c r="A198" s="9">
        <f t="shared" si="56"/>
        <v>48</v>
      </c>
      <c r="B198" s="177" t="s">
        <v>115</v>
      </c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7">
        <f t="shared" si="69"/>
        <v>0</v>
      </c>
      <c r="P198" s="55"/>
      <c r="Q198" s="9">
        <f t="shared" si="57"/>
        <v>48</v>
      </c>
      <c r="R198" s="177" t="s">
        <v>115</v>
      </c>
      <c r="S198" s="249">
        <f t="shared" si="66"/>
        <v>0</v>
      </c>
      <c r="T198" s="249">
        <f t="shared" si="66"/>
        <v>0</v>
      </c>
      <c r="U198" s="249">
        <f t="shared" si="66"/>
        <v>0</v>
      </c>
      <c r="V198" s="249">
        <f t="shared" si="66"/>
        <v>0</v>
      </c>
      <c r="W198" s="249">
        <f t="shared" si="66"/>
        <v>0</v>
      </c>
      <c r="X198" s="249">
        <f t="shared" si="66"/>
        <v>0</v>
      </c>
      <c r="Y198" s="249">
        <f t="shared" si="66"/>
        <v>0</v>
      </c>
      <c r="Z198" s="249">
        <f t="shared" si="66"/>
        <v>0</v>
      </c>
      <c r="AA198" s="249">
        <f t="shared" si="66"/>
        <v>0</v>
      </c>
      <c r="AB198" s="249">
        <f t="shared" si="66"/>
        <v>0</v>
      </c>
      <c r="AC198" s="249">
        <f t="shared" si="66"/>
        <v>0</v>
      </c>
      <c r="AD198" s="249">
        <f t="shared" si="66"/>
        <v>0</v>
      </c>
      <c r="AE198" s="58">
        <f t="shared" si="66"/>
        <v>0</v>
      </c>
    </row>
    <row r="199" spans="1:31" ht="19.149999999999999" customHeight="1">
      <c r="A199" s="9">
        <f t="shared" si="56"/>
        <v>49</v>
      </c>
      <c r="B199" s="59" t="s">
        <v>116</v>
      </c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1">
        <f t="shared" si="69"/>
        <v>0</v>
      </c>
      <c r="P199" s="55"/>
      <c r="Q199" s="9">
        <f t="shared" si="57"/>
        <v>49</v>
      </c>
      <c r="R199" s="59" t="s">
        <v>116</v>
      </c>
      <c r="S199" s="248">
        <f t="shared" si="66"/>
        <v>0</v>
      </c>
      <c r="T199" s="248">
        <f t="shared" si="66"/>
        <v>0</v>
      </c>
      <c r="U199" s="248">
        <f t="shared" si="66"/>
        <v>0</v>
      </c>
      <c r="V199" s="248">
        <f t="shared" si="66"/>
        <v>0</v>
      </c>
      <c r="W199" s="248">
        <f t="shared" si="66"/>
        <v>0</v>
      </c>
      <c r="X199" s="248">
        <f t="shared" si="66"/>
        <v>0</v>
      </c>
      <c r="Y199" s="248">
        <f t="shared" si="66"/>
        <v>0</v>
      </c>
      <c r="Z199" s="248">
        <f t="shared" si="66"/>
        <v>0</v>
      </c>
      <c r="AA199" s="248">
        <f t="shared" si="66"/>
        <v>0</v>
      </c>
      <c r="AB199" s="248">
        <f t="shared" si="66"/>
        <v>0</v>
      </c>
      <c r="AC199" s="248">
        <f t="shared" si="66"/>
        <v>0</v>
      </c>
      <c r="AD199" s="248">
        <f t="shared" ref="AD199:AE212" si="70">IFERROR(N199/AD$7,0)</f>
        <v>0</v>
      </c>
      <c r="AE199" s="24">
        <f t="shared" si="70"/>
        <v>0</v>
      </c>
    </row>
    <row r="200" spans="1:31" ht="19.149999999999999" customHeight="1">
      <c r="A200" s="9">
        <f t="shared" si="56"/>
        <v>50</v>
      </c>
      <c r="B200" s="59" t="s">
        <v>117</v>
      </c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20">
        <f t="shared" si="69"/>
        <v>0</v>
      </c>
      <c r="P200" s="55"/>
      <c r="Q200" s="9">
        <f t="shared" si="57"/>
        <v>50</v>
      </c>
      <c r="R200" s="59" t="s">
        <v>117</v>
      </c>
      <c r="S200" s="248">
        <f t="shared" ref="S200:AC212" si="71">IFERROR(C200/S$7,0)</f>
        <v>0</v>
      </c>
      <c r="T200" s="248">
        <f t="shared" si="71"/>
        <v>0</v>
      </c>
      <c r="U200" s="248">
        <f t="shared" si="71"/>
        <v>0</v>
      </c>
      <c r="V200" s="248">
        <f t="shared" si="71"/>
        <v>0</v>
      </c>
      <c r="W200" s="248">
        <f t="shared" si="71"/>
        <v>0</v>
      </c>
      <c r="X200" s="248">
        <f t="shared" si="71"/>
        <v>0</v>
      </c>
      <c r="Y200" s="248">
        <f t="shared" si="71"/>
        <v>0</v>
      </c>
      <c r="Z200" s="248">
        <f t="shared" si="71"/>
        <v>0</v>
      </c>
      <c r="AA200" s="248">
        <f t="shared" si="71"/>
        <v>0</v>
      </c>
      <c r="AB200" s="248">
        <f t="shared" si="71"/>
        <v>0</v>
      </c>
      <c r="AC200" s="248">
        <f t="shared" si="71"/>
        <v>0</v>
      </c>
      <c r="AD200" s="248">
        <f t="shared" si="70"/>
        <v>0</v>
      </c>
      <c r="AE200" s="24">
        <f t="shared" si="70"/>
        <v>0</v>
      </c>
    </row>
    <row r="201" spans="1:31" ht="19.149999999999999" customHeight="1" thickBot="1">
      <c r="A201" s="9">
        <f t="shared" si="56"/>
        <v>51</v>
      </c>
      <c r="B201" s="176" t="s">
        <v>118</v>
      </c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38">
        <f t="shared" si="69"/>
        <v>0</v>
      </c>
      <c r="P201" s="55"/>
      <c r="Q201" s="9">
        <f t="shared" si="57"/>
        <v>51</v>
      </c>
      <c r="R201" s="176" t="s">
        <v>118</v>
      </c>
      <c r="S201" s="251">
        <f t="shared" si="71"/>
        <v>0</v>
      </c>
      <c r="T201" s="251">
        <f t="shared" si="71"/>
        <v>0</v>
      </c>
      <c r="U201" s="251">
        <f t="shared" si="71"/>
        <v>0</v>
      </c>
      <c r="V201" s="251">
        <f t="shared" si="71"/>
        <v>0</v>
      </c>
      <c r="W201" s="251">
        <f t="shared" si="71"/>
        <v>0</v>
      </c>
      <c r="X201" s="251">
        <f t="shared" si="71"/>
        <v>0</v>
      </c>
      <c r="Y201" s="251">
        <f t="shared" si="71"/>
        <v>0</v>
      </c>
      <c r="Z201" s="251">
        <f t="shared" si="71"/>
        <v>0</v>
      </c>
      <c r="AA201" s="251">
        <f t="shared" si="71"/>
        <v>0</v>
      </c>
      <c r="AB201" s="251">
        <f t="shared" si="71"/>
        <v>0</v>
      </c>
      <c r="AC201" s="251">
        <f t="shared" si="71"/>
        <v>0</v>
      </c>
      <c r="AD201" s="251">
        <f t="shared" si="70"/>
        <v>0</v>
      </c>
      <c r="AE201" s="29">
        <f t="shared" si="70"/>
        <v>0</v>
      </c>
    </row>
    <row r="202" spans="1:31" ht="19.149999999999999" customHeight="1" thickBot="1">
      <c r="A202" s="9">
        <f t="shared" si="56"/>
        <v>52</v>
      </c>
      <c r="B202" s="175" t="s">
        <v>119</v>
      </c>
      <c r="C202" s="63">
        <f>SUM(C198:C201)</f>
        <v>0</v>
      </c>
      <c r="D202" s="63">
        <f t="shared" ref="D202:O202" si="72">SUM(D198:D201)</f>
        <v>0</v>
      </c>
      <c r="E202" s="63">
        <f t="shared" si="72"/>
        <v>0</v>
      </c>
      <c r="F202" s="63">
        <f t="shared" si="72"/>
        <v>0</v>
      </c>
      <c r="G202" s="63">
        <f t="shared" si="72"/>
        <v>0</v>
      </c>
      <c r="H202" s="63">
        <f t="shared" si="72"/>
        <v>0</v>
      </c>
      <c r="I202" s="63">
        <f t="shared" si="72"/>
        <v>0</v>
      </c>
      <c r="J202" s="63">
        <f t="shared" si="72"/>
        <v>0</v>
      </c>
      <c r="K202" s="63">
        <f t="shared" si="72"/>
        <v>0</v>
      </c>
      <c r="L202" s="63">
        <f t="shared" si="72"/>
        <v>0</v>
      </c>
      <c r="M202" s="63">
        <f t="shared" si="72"/>
        <v>0</v>
      </c>
      <c r="N202" s="63">
        <f t="shared" si="72"/>
        <v>0</v>
      </c>
      <c r="O202" s="64">
        <f t="shared" si="72"/>
        <v>0</v>
      </c>
      <c r="Q202" s="9">
        <f t="shared" si="57"/>
        <v>52</v>
      </c>
      <c r="R202" s="175" t="s">
        <v>119</v>
      </c>
      <c r="S202" s="254">
        <f t="shared" si="71"/>
        <v>0</v>
      </c>
      <c r="T202" s="254">
        <f t="shared" si="71"/>
        <v>0</v>
      </c>
      <c r="U202" s="254">
        <f t="shared" si="71"/>
        <v>0</v>
      </c>
      <c r="V202" s="254">
        <f t="shared" si="71"/>
        <v>0</v>
      </c>
      <c r="W202" s="254">
        <f t="shared" si="71"/>
        <v>0</v>
      </c>
      <c r="X202" s="254">
        <f t="shared" si="71"/>
        <v>0</v>
      </c>
      <c r="Y202" s="254">
        <f t="shared" si="71"/>
        <v>0</v>
      </c>
      <c r="Z202" s="254">
        <f t="shared" si="71"/>
        <v>0</v>
      </c>
      <c r="AA202" s="254">
        <f t="shared" si="71"/>
        <v>0</v>
      </c>
      <c r="AB202" s="254">
        <f t="shared" si="71"/>
        <v>0</v>
      </c>
      <c r="AC202" s="254">
        <f t="shared" si="71"/>
        <v>0</v>
      </c>
      <c r="AD202" s="254">
        <f t="shared" si="70"/>
        <v>0</v>
      </c>
      <c r="AE202" s="65">
        <f t="shared" si="70"/>
        <v>0</v>
      </c>
    </row>
    <row r="203" spans="1:31" ht="19.149999999999999" customHeight="1" thickBot="1">
      <c r="A203" s="9">
        <f t="shared" si="56"/>
        <v>53</v>
      </c>
      <c r="B203" s="66" t="s">
        <v>120</v>
      </c>
      <c r="C203" s="45">
        <f>C197+C202</f>
        <v>0</v>
      </c>
      <c r="D203" s="45">
        <f t="shared" ref="D203:O203" si="73">D197+D202</f>
        <v>0</v>
      </c>
      <c r="E203" s="45">
        <f t="shared" si="73"/>
        <v>0</v>
      </c>
      <c r="F203" s="45">
        <f t="shared" si="73"/>
        <v>0</v>
      </c>
      <c r="G203" s="45">
        <f t="shared" si="73"/>
        <v>0</v>
      </c>
      <c r="H203" s="45">
        <f t="shared" si="73"/>
        <v>0</v>
      </c>
      <c r="I203" s="45">
        <f t="shared" si="73"/>
        <v>0</v>
      </c>
      <c r="J203" s="45">
        <f t="shared" si="73"/>
        <v>0</v>
      </c>
      <c r="K203" s="45">
        <f t="shared" si="73"/>
        <v>0</v>
      </c>
      <c r="L203" s="45">
        <f t="shared" si="73"/>
        <v>0</v>
      </c>
      <c r="M203" s="45">
        <f t="shared" si="73"/>
        <v>0</v>
      </c>
      <c r="N203" s="45">
        <f t="shared" si="73"/>
        <v>0</v>
      </c>
      <c r="O203" s="46">
        <f t="shared" si="73"/>
        <v>0</v>
      </c>
      <c r="Q203" s="9">
        <f t="shared" si="57"/>
        <v>53</v>
      </c>
      <c r="R203" s="66" t="s">
        <v>120</v>
      </c>
      <c r="S203" s="32">
        <f t="shared" si="71"/>
        <v>0</v>
      </c>
      <c r="T203" s="32">
        <f t="shared" si="71"/>
        <v>0</v>
      </c>
      <c r="U203" s="32">
        <f t="shared" si="71"/>
        <v>0</v>
      </c>
      <c r="V203" s="32">
        <f t="shared" si="71"/>
        <v>0</v>
      </c>
      <c r="W203" s="32">
        <f t="shared" si="71"/>
        <v>0</v>
      </c>
      <c r="X203" s="32">
        <f t="shared" si="71"/>
        <v>0</v>
      </c>
      <c r="Y203" s="32">
        <f t="shared" si="71"/>
        <v>0</v>
      </c>
      <c r="Z203" s="32">
        <f t="shared" si="71"/>
        <v>0</v>
      </c>
      <c r="AA203" s="32">
        <f t="shared" si="71"/>
        <v>0</v>
      </c>
      <c r="AB203" s="32">
        <f t="shared" si="71"/>
        <v>0</v>
      </c>
      <c r="AC203" s="32">
        <f t="shared" si="71"/>
        <v>0</v>
      </c>
      <c r="AD203" s="32">
        <f t="shared" si="70"/>
        <v>0</v>
      </c>
      <c r="AE203" s="44">
        <f t="shared" si="70"/>
        <v>0</v>
      </c>
    </row>
    <row r="204" spans="1:31" ht="19.149999999999999" customHeight="1" thickTop="1" thickBot="1">
      <c r="A204" s="9">
        <f t="shared" si="56"/>
        <v>54</v>
      </c>
      <c r="B204" s="181" t="s">
        <v>121</v>
      </c>
      <c r="C204" s="43">
        <f t="shared" ref="C204:N204" si="74">C157-C203</f>
        <v>0</v>
      </c>
      <c r="D204" s="43">
        <f t="shared" si="74"/>
        <v>0</v>
      </c>
      <c r="E204" s="43">
        <f t="shared" si="74"/>
        <v>0</v>
      </c>
      <c r="F204" s="43">
        <f t="shared" si="74"/>
        <v>0</v>
      </c>
      <c r="G204" s="43">
        <f t="shared" si="74"/>
        <v>0</v>
      </c>
      <c r="H204" s="43">
        <f t="shared" si="74"/>
        <v>0</v>
      </c>
      <c r="I204" s="43">
        <f t="shared" si="74"/>
        <v>0</v>
      </c>
      <c r="J204" s="43">
        <f t="shared" si="74"/>
        <v>0</v>
      </c>
      <c r="K204" s="43">
        <f t="shared" si="74"/>
        <v>0</v>
      </c>
      <c r="L204" s="43">
        <f t="shared" si="74"/>
        <v>0</v>
      </c>
      <c r="M204" s="43">
        <f t="shared" si="74"/>
        <v>0</v>
      </c>
      <c r="N204" s="43">
        <f t="shared" si="74"/>
        <v>0</v>
      </c>
      <c r="O204" s="44">
        <f t="shared" ref="O204:O210" si="75">SUM(C204:N204)</f>
        <v>0</v>
      </c>
      <c r="Q204" s="9">
        <f t="shared" si="57"/>
        <v>54</v>
      </c>
      <c r="R204" s="181" t="s">
        <v>121</v>
      </c>
      <c r="S204" s="255">
        <f t="shared" si="71"/>
        <v>0</v>
      </c>
      <c r="T204" s="255">
        <f t="shared" si="71"/>
        <v>0</v>
      </c>
      <c r="U204" s="255">
        <f t="shared" si="71"/>
        <v>0</v>
      </c>
      <c r="V204" s="255">
        <f t="shared" si="71"/>
        <v>0</v>
      </c>
      <c r="W204" s="255">
        <f t="shared" si="71"/>
        <v>0</v>
      </c>
      <c r="X204" s="255">
        <f t="shared" si="71"/>
        <v>0</v>
      </c>
      <c r="Y204" s="255">
        <f t="shared" si="71"/>
        <v>0</v>
      </c>
      <c r="Z204" s="255">
        <f t="shared" si="71"/>
        <v>0</v>
      </c>
      <c r="AA204" s="255">
        <f t="shared" si="71"/>
        <v>0</v>
      </c>
      <c r="AB204" s="255">
        <f t="shared" si="71"/>
        <v>0</v>
      </c>
      <c r="AC204" s="255">
        <f t="shared" si="71"/>
        <v>0</v>
      </c>
      <c r="AD204" s="255">
        <f t="shared" si="70"/>
        <v>0</v>
      </c>
      <c r="AE204" s="67">
        <f t="shared" si="70"/>
        <v>0</v>
      </c>
    </row>
    <row r="205" spans="1:31" ht="19.149999999999999" customHeight="1" thickTop="1">
      <c r="A205" s="9">
        <f t="shared" si="56"/>
        <v>55</v>
      </c>
      <c r="B205" s="178" t="s">
        <v>122</v>
      </c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69">
        <f t="shared" si="75"/>
        <v>0</v>
      </c>
      <c r="Q205" s="9">
        <f t="shared" si="57"/>
        <v>55</v>
      </c>
      <c r="R205" s="178" t="s">
        <v>122</v>
      </c>
      <c r="S205" s="249">
        <f t="shared" si="71"/>
        <v>0</v>
      </c>
      <c r="T205" s="249">
        <f t="shared" si="71"/>
        <v>0</v>
      </c>
      <c r="U205" s="249">
        <f t="shared" si="71"/>
        <v>0</v>
      </c>
      <c r="V205" s="249">
        <f t="shared" si="71"/>
        <v>0</v>
      </c>
      <c r="W205" s="249">
        <f t="shared" si="71"/>
        <v>0</v>
      </c>
      <c r="X205" s="249">
        <f t="shared" si="71"/>
        <v>0</v>
      </c>
      <c r="Y205" s="249">
        <f t="shared" si="71"/>
        <v>0</v>
      </c>
      <c r="Z205" s="249">
        <f t="shared" si="71"/>
        <v>0</v>
      </c>
      <c r="AA205" s="249">
        <f t="shared" si="71"/>
        <v>0</v>
      </c>
      <c r="AB205" s="249">
        <f t="shared" si="71"/>
        <v>0</v>
      </c>
      <c r="AC205" s="249">
        <f t="shared" si="71"/>
        <v>0</v>
      </c>
      <c r="AD205" s="249">
        <f t="shared" si="70"/>
        <v>0</v>
      </c>
      <c r="AE205" s="70">
        <f t="shared" si="70"/>
        <v>0</v>
      </c>
    </row>
    <row r="206" spans="1:31" ht="19.149999999999999" customHeight="1" thickBot="1">
      <c r="A206" s="9">
        <f t="shared" si="56"/>
        <v>56</v>
      </c>
      <c r="B206" s="182" t="s">
        <v>123</v>
      </c>
      <c r="C206" s="71">
        <f t="shared" ref="C206:N206" si="76">+C163-C203-C205</f>
        <v>0</v>
      </c>
      <c r="D206" s="71">
        <f t="shared" si="76"/>
        <v>0</v>
      </c>
      <c r="E206" s="71">
        <f t="shared" si="76"/>
        <v>0</v>
      </c>
      <c r="F206" s="71">
        <f t="shared" si="76"/>
        <v>0</v>
      </c>
      <c r="G206" s="71">
        <f t="shared" si="76"/>
        <v>0</v>
      </c>
      <c r="H206" s="71">
        <f t="shared" si="76"/>
        <v>0</v>
      </c>
      <c r="I206" s="71">
        <f t="shared" si="76"/>
        <v>0</v>
      </c>
      <c r="J206" s="71">
        <f t="shared" si="76"/>
        <v>0</v>
      </c>
      <c r="K206" s="71">
        <f t="shared" si="76"/>
        <v>0</v>
      </c>
      <c r="L206" s="71">
        <f t="shared" si="76"/>
        <v>0</v>
      </c>
      <c r="M206" s="71">
        <f t="shared" si="76"/>
        <v>0</v>
      </c>
      <c r="N206" s="71">
        <f t="shared" si="76"/>
        <v>0</v>
      </c>
      <c r="O206" s="72">
        <f t="shared" si="75"/>
        <v>0</v>
      </c>
      <c r="Q206" s="9">
        <f t="shared" si="57"/>
        <v>56</v>
      </c>
      <c r="R206" s="182" t="s">
        <v>123</v>
      </c>
      <c r="S206" s="253">
        <f t="shared" si="71"/>
        <v>0</v>
      </c>
      <c r="T206" s="253">
        <f t="shared" si="71"/>
        <v>0</v>
      </c>
      <c r="U206" s="253">
        <f t="shared" si="71"/>
        <v>0</v>
      </c>
      <c r="V206" s="253">
        <f t="shared" si="71"/>
        <v>0</v>
      </c>
      <c r="W206" s="253">
        <f t="shared" si="71"/>
        <v>0</v>
      </c>
      <c r="X206" s="253">
        <f t="shared" si="71"/>
        <v>0</v>
      </c>
      <c r="Y206" s="253">
        <f t="shared" si="71"/>
        <v>0</v>
      </c>
      <c r="Z206" s="253">
        <f t="shared" si="71"/>
        <v>0</v>
      </c>
      <c r="AA206" s="253">
        <f t="shared" si="71"/>
        <v>0</v>
      </c>
      <c r="AB206" s="253">
        <f t="shared" si="71"/>
        <v>0</v>
      </c>
      <c r="AC206" s="253">
        <f t="shared" si="71"/>
        <v>0</v>
      </c>
      <c r="AD206" s="253">
        <f t="shared" si="70"/>
        <v>0</v>
      </c>
      <c r="AE206" s="72">
        <f t="shared" si="70"/>
        <v>0</v>
      </c>
    </row>
    <row r="207" spans="1:31" ht="19.149999999999999" customHeight="1" thickTop="1">
      <c r="A207" s="9">
        <f t="shared" si="56"/>
        <v>57</v>
      </c>
      <c r="B207" s="178" t="s">
        <v>124</v>
      </c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35">
        <f t="shared" si="75"/>
        <v>0</v>
      </c>
      <c r="Q207" s="9">
        <f t="shared" si="57"/>
        <v>57</v>
      </c>
      <c r="R207" s="178" t="s">
        <v>124</v>
      </c>
      <c r="S207" s="249">
        <f t="shared" si="71"/>
        <v>0</v>
      </c>
      <c r="T207" s="249">
        <f t="shared" si="71"/>
        <v>0</v>
      </c>
      <c r="U207" s="249">
        <f t="shared" si="71"/>
        <v>0</v>
      </c>
      <c r="V207" s="249">
        <f t="shared" si="71"/>
        <v>0</v>
      </c>
      <c r="W207" s="249">
        <f t="shared" si="71"/>
        <v>0</v>
      </c>
      <c r="X207" s="249">
        <f t="shared" si="71"/>
        <v>0</v>
      </c>
      <c r="Y207" s="249">
        <f t="shared" si="71"/>
        <v>0</v>
      </c>
      <c r="Z207" s="249">
        <f t="shared" si="71"/>
        <v>0</v>
      </c>
      <c r="AA207" s="249">
        <f t="shared" si="71"/>
        <v>0</v>
      </c>
      <c r="AB207" s="249">
        <f t="shared" si="71"/>
        <v>0</v>
      </c>
      <c r="AC207" s="249">
        <f t="shared" si="71"/>
        <v>0</v>
      </c>
      <c r="AD207" s="249">
        <f t="shared" si="70"/>
        <v>0</v>
      </c>
      <c r="AE207" s="35">
        <f t="shared" si="70"/>
        <v>0</v>
      </c>
    </row>
    <row r="208" spans="1:31" ht="19.149999999999999" customHeight="1">
      <c r="A208" s="9">
        <f t="shared" si="56"/>
        <v>58</v>
      </c>
      <c r="B208" s="74" t="s">
        <v>125</v>
      </c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20">
        <f t="shared" si="75"/>
        <v>0</v>
      </c>
      <c r="Q208" s="9">
        <f t="shared" si="57"/>
        <v>58</v>
      </c>
      <c r="R208" s="74" t="s">
        <v>125</v>
      </c>
      <c r="S208" s="248">
        <f t="shared" si="71"/>
        <v>0</v>
      </c>
      <c r="T208" s="248">
        <f t="shared" si="71"/>
        <v>0</v>
      </c>
      <c r="U208" s="248">
        <f t="shared" si="71"/>
        <v>0</v>
      </c>
      <c r="V208" s="248">
        <f t="shared" si="71"/>
        <v>0</v>
      </c>
      <c r="W208" s="248">
        <f t="shared" si="71"/>
        <v>0</v>
      </c>
      <c r="X208" s="248">
        <f t="shared" si="71"/>
        <v>0</v>
      </c>
      <c r="Y208" s="248">
        <f t="shared" si="71"/>
        <v>0</v>
      </c>
      <c r="Z208" s="248">
        <f t="shared" si="71"/>
        <v>0</v>
      </c>
      <c r="AA208" s="248">
        <f t="shared" si="71"/>
        <v>0</v>
      </c>
      <c r="AB208" s="248">
        <f t="shared" si="71"/>
        <v>0</v>
      </c>
      <c r="AC208" s="248">
        <f t="shared" si="71"/>
        <v>0</v>
      </c>
      <c r="AD208" s="248">
        <f t="shared" si="70"/>
        <v>0</v>
      </c>
      <c r="AE208" s="20">
        <f t="shared" si="70"/>
        <v>0</v>
      </c>
    </row>
    <row r="209" spans="1:31" ht="19.149999999999999" customHeight="1">
      <c r="A209" s="9">
        <f t="shared" si="56"/>
        <v>59</v>
      </c>
      <c r="B209" s="68" t="s">
        <v>126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20">
        <f t="shared" si="75"/>
        <v>0</v>
      </c>
      <c r="Q209" s="9">
        <f t="shared" si="57"/>
        <v>59</v>
      </c>
      <c r="R209" s="68" t="s">
        <v>126</v>
      </c>
      <c r="S209" s="248">
        <f t="shared" si="71"/>
        <v>0</v>
      </c>
      <c r="T209" s="248">
        <f t="shared" si="71"/>
        <v>0</v>
      </c>
      <c r="U209" s="248">
        <f t="shared" si="71"/>
        <v>0</v>
      </c>
      <c r="V209" s="248">
        <f t="shared" si="71"/>
        <v>0</v>
      </c>
      <c r="W209" s="248">
        <f t="shared" si="71"/>
        <v>0</v>
      </c>
      <c r="X209" s="248">
        <f t="shared" si="71"/>
        <v>0</v>
      </c>
      <c r="Y209" s="248">
        <f t="shared" si="71"/>
        <v>0</v>
      </c>
      <c r="Z209" s="248">
        <f t="shared" si="71"/>
        <v>0</v>
      </c>
      <c r="AA209" s="248">
        <f t="shared" si="71"/>
        <v>0</v>
      </c>
      <c r="AB209" s="248">
        <f t="shared" si="71"/>
        <v>0</v>
      </c>
      <c r="AC209" s="248">
        <f t="shared" si="71"/>
        <v>0</v>
      </c>
      <c r="AD209" s="248">
        <f t="shared" si="70"/>
        <v>0</v>
      </c>
      <c r="AE209" s="20">
        <f t="shared" si="70"/>
        <v>0</v>
      </c>
    </row>
    <row r="210" spans="1:31" ht="19.149999999999999" customHeight="1" thickBot="1">
      <c r="A210" s="9">
        <f t="shared" si="56"/>
        <v>60</v>
      </c>
      <c r="B210" s="76" t="s">
        <v>127</v>
      </c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38">
        <f t="shared" si="75"/>
        <v>0</v>
      </c>
      <c r="Q210" s="9">
        <f t="shared" si="57"/>
        <v>60</v>
      </c>
      <c r="R210" s="76" t="s">
        <v>127</v>
      </c>
      <c r="S210" s="251">
        <f t="shared" si="71"/>
        <v>0</v>
      </c>
      <c r="T210" s="251">
        <f t="shared" si="71"/>
        <v>0</v>
      </c>
      <c r="U210" s="251">
        <f t="shared" si="71"/>
        <v>0</v>
      </c>
      <c r="V210" s="251">
        <f t="shared" si="71"/>
        <v>0</v>
      </c>
      <c r="W210" s="251">
        <f t="shared" si="71"/>
        <v>0</v>
      </c>
      <c r="X210" s="251">
        <f t="shared" si="71"/>
        <v>0</v>
      </c>
      <c r="Y210" s="251">
        <f t="shared" si="71"/>
        <v>0</v>
      </c>
      <c r="Z210" s="251">
        <f t="shared" si="71"/>
        <v>0</v>
      </c>
      <c r="AA210" s="251">
        <f t="shared" si="71"/>
        <v>0</v>
      </c>
      <c r="AB210" s="251">
        <f t="shared" si="71"/>
        <v>0</v>
      </c>
      <c r="AC210" s="251">
        <f t="shared" si="71"/>
        <v>0</v>
      </c>
      <c r="AD210" s="251">
        <f t="shared" si="70"/>
        <v>0</v>
      </c>
      <c r="AE210" s="38">
        <f t="shared" si="70"/>
        <v>0</v>
      </c>
    </row>
    <row r="211" spans="1:31" ht="19.149999999999999" customHeight="1" thickBot="1">
      <c r="A211" s="9">
        <f t="shared" si="56"/>
        <v>61</v>
      </c>
      <c r="B211" s="77" t="s">
        <v>128</v>
      </c>
      <c r="C211" s="43">
        <f>+C206-C207-C208-C209-C210</f>
        <v>0</v>
      </c>
      <c r="D211" s="43">
        <f t="shared" ref="D211:N211" si="77">+D206-D207-D208-D209-D210</f>
        <v>0</v>
      </c>
      <c r="E211" s="43">
        <f t="shared" si="77"/>
        <v>0</v>
      </c>
      <c r="F211" s="43">
        <f t="shared" si="77"/>
        <v>0</v>
      </c>
      <c r="G211" s="43">
        <f t="shared" si="77"/>
        <v>0</v>
      </c>
      <c r="H211" s="43">
        <f t="shared" si="77"/>
        <v>0</v>
      </c>
      <c r="I211" s="43">
        <f t="shared" si="77"/>
        <v>0</v>
      </c>
      <c r="J211" s="43">
        <f t="shared" si="77"/>
        <v>0</v>
      </c>
      <c r="K211" s="43">
        <f t="shared" si="77"/>
        <v>0</v>
      </c>
      <c r="L211" s="43">
        <f t="shared" si="77"/>
        <v>0</v>
      </c>
      <c r="M211" s="43">
        <f t="shared" si="77"/>
        <v>0</v>
      </c>
      <c r="N211" s="43">
        <f t="shared" si="77"/>
        <v>0</v>
      </c>
      <c r="O211" s="44">
        <f>+O206-O207-O208-O209-O210</f>
        <v>0</v>
      </c>
      <c r="Q211" s="9">
        <f t="shared" si="57"/>
        <v>61</v>
      </c>
      <c r="R211" s="77" t="s">
        <v>128</v>
      </c>
      <c r="S211" s="32">
        <f t="shared" si="71"/>
        <v>0</v>
      </c>
      <c r="T211" s="32">
        <f t="shared" si="71"/>
        <v>0</v>
      </c>
      <c r="U211" s="32">
        <f t="shared" si="71"/>
        <v>0</v>
      </c>
      <c r="V211" s="32">
        <f t="shared" si="71"/>
        <v>0</v>
      </c>
      <c r="W211" s="32">
        <f t="shared" si="71"/>
        <v>0</v>
      </c>
      <c r="X211" s="32">
        <f t="shared" si="71"/>
        <v>0</v>
      </c>
      <c r="Y211" s="32">
        <f t="shared" si="71"/>
        <v>0</v>
      </c>
      <c r="Z211" s="32">
        <f t="shared" si="71"/>
        <v>0</v>
      </c>
      <c r="AA211" s="32">
        <f t="shared" si="71"/>
        <v>0</v>
      </c>
      <c r="AB211" s="32">
        <f t="shared" si="71"/>
        <v>0</v>
      </c>
      <c r="AC211" s="32">
        <f t="shared" si="71"/>
        <v>0</v>
      </c>
      <c r="AD211" s="32">
        <f t="shared" si="70"/>
        <v>0</v>
      </c>
      <c r="AE211" s="46">
        <f t="shared" si="70"/>
        <v>0</v>
      </c>
    </row>
    <row r="212" spans="1:31" ht="19.149999999999999" customHeight="1" thickTop="1" thickBot="1">
      <c r="A212" s="78">
        <f t="shared" si="56"/>
        <v>62</v>
      </c>
      <c r="B212" s="79" t="s">
        <v>129</v>
      </c>
      <c r="C212" s="80">
        <f>+C211</f>
        <v>0</v>
      </c>
      <c r="D212" s="80">
        <f t="shared" ref="D212:M212" si="78">+D211+C212</f>
        <v>0</v>
      </c>
      <c r="E212" s="80">
        <f t="shared" si="78"/>
        <v>0</v>
      </c>
      <c r="F212" s="80">
        <f t="shared" si="78"/>
        <v>0</v>
      </c>
      <c r="G212" s="80">
        <f t="shared" si="78"/>
        <v>0</v>
      </c>
      <c r="H212" s="80">
        <f t="shared" si="78"/>
        <v>0</v>
      </c>
      <c r="I212" s="80">
        <f t="shared" si="78"/>
        <v>0</v>
      </c>
      <c r="J212" s="80">
        <f t="shared" si="78"/>
        <v>0</v>
      </c>
      <c r="K212" s="80">
        <f t="shared" si="78"/>
        <v>0</v>
      </c>
      <c r="L212" s="80">
        <f t="shared" si="78"/>
        <v>0</v>
      </c>
      <c r="M212" s="80">
        <f t="shared" si="78"/>
        <v>0</v>
      </c>
      <c r="N212" s="80">
        <f>+N211+M212</f>
        <v>0</v>
      </c>
      <c r="O212" s="81"/>
      <c r="Q212" s="78">
        <f t="shared" si="57"/>
        <v>62</v>
      </c>
      <c r="R212" s="79" t="s">
        <v>129</v>
      </c>
      <c r="S212" s="256">
        <f t="shared" si="71"/>
        <v>0</v>
      </c>
      <c r="T212" s="256">
        <f t="shared" si="71"/>
        <v>0</v>
      </c>
      <c r="U212" s="256">
        <f t="shared" si="71"/>
        <v>0</v>
      </c>
      <c r="V212" s="256">
        <f t="shared" si="71"/>
        <v>0</v>
      </c>
      <c r="W212" s="256">
        <f t="shared" si="71"/>
        <v>0</v>
      </c>
      <c r="X212" s="256">
        <f t="shared" si="71"/>
        <v>0</v>
      </c>
      <c r="Y212" s="256">
        <f t="shared" si="71"/>
        <v>0</v>
      </c>
      <c r="Z212" s="256">
        <f t="shared" si="71"/>
        <v>0</v>
      </c>
      <c r="AA212" s="256">
        <f t="shared" si="71"/>
        <v>0</v>
      </c>
      <c r="AB212" s="256">
        <f t="shared" si="71"/>
        <v>0</v>
      </c>
      <c r="AC212" s="256">
        <f t="shared" si="71"/>
        <v>0</v>
      </c>
      <c r="AD212" s="256">
        <f t="shared" si="70"/>
        <v>0</v>
      </c>
      <c r="AE212" s="81">
        <f t="shared" si="70"/>
        <v>0</v>
      </c>
    </row>
    <row r="213" spans="1:31" ht="18.75" customHeight="1"/>
    <row r="214" spans="1:31" ht="18.75" customHeight="1"/>
    <row r="215" spans="1:31" ht="18.75" customHeight="1"/>
  </sheetData>
  <mergeCells count="30">
    <mergeCell ref="A1:O1"/>
    <mergeCell ref="Q1:AE1"/>
    <mergeCell ref="A2:O2"/>
    <mergeCell ref="Q2:AE2"/>
    <mergeCell ref="A3:O3"/>
    <mergeCell ref="Q3:AE3"/>
    <mergeCell ref="A4:O4"/>
    <mergeCell ref="Q4:AE4"/>
    <mergeCell ref="C5:O5"/>
    <mergeCell ref="S5:AE5"/>
    <mergeCell ref="A72:O72"/>
    <mergeCell ref="Q72:AE72"/>
    <mergeCell ref="A73:O73"/>
    <mergeCell ref="Q73:AE73"/>
    <mergeCell ref="A74:O74"/>
    <mergeCell ref="Q74:AE74"/>
    <mergeCell ref="A75:O75"/>
    <mergeCell ref="Q75:AE75"/>
    <mergeCell ref="C76:O76"/>
    <mergeCell ref="S76:AE76"/>
    <mergeCell ref="A143:O143"/>
    <mergeCell ref="Q143:AE143"/>
    <mergeCell ref="A144:O144"/>
    <mergeCell ref="Q144:AE144"/>
    <mergeCell ref="A145:O145"/>
    <mergeCell ref="Q145:AE145"/>
    <mergeCell ref="A146:O146"/>
    <mergeCell ref="Q146:AE146"/>
    <mergeCell ref="C147:O147"/>
    <mergeCell ref="S147:AE147"/>
  </mergeCells>
  <printOptions horizontalCentered="1"/>
  <pageMargins left="0.2" right="0.2" top="0.75" bottom="0.25" header="0.3" footer="0.25"/>
  <pageSetup scale="40" fitToWidth="2" fitToHeight="3" pageOrder="overThenDown" orientation="landscape" r:id="rId1"/>
  <headerFooter>
    <oddHeader>&amp;L&amp;G&amp;C&amp;G</oddHeader>
  </headerFooter>
  <rowBreaks count="2" manualBreakCount="2">
    <brk id="71" max="16383" man="1"/>
    <brk id="141" max="16383" man="1"/>
  </rowBreaks>
  <colBreaks count="1" manualBreakCount="1">
    <brk id="16" max="1048575" man="1"/>
  </colBreaks>
  <ignoredErrors>
    <ignoredError sqref="Q2:AE3 C51:N51 C60:O60 C122:O135 C193:O204 Q79:AE79 Q77:AD77 Q150:AE150 Q148:AD148 Q8:AE8 Q7 S7:AE7 Q78 S78:AE78 Q149 S149:AE149 Q5:AE6 R4:AE4 Q10:AE71 Q9 S9:AE9 Q81:AE142 Q80 S80:AE80 Q152:AE212 Q151 S151:AE151 Q147:AE147 R146:AE146 Q76:AE76 R75:AE75 Q73:AE74 R72:AE72 Q144:AE145 R143:AE143" unlockedFormula="1"/>
    <ignoredError sqref="O15 O18 O28 O86:O99 O157:O176" formula="1"/>
    <ignoredError sqref="O51" formula="1" unlockedFormula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15"/>
  <sheetViews>
    <sheetView view="pageBreakPreview" zoomScale="60" zoomScaleNormal="70" workbookViewId="0">
      <selection sqref="A1:O1"/>
    </sheetView>
  </sheetViews>
  <sheetFormatPr defaultColWidth="8.85546875" defaultRowHeight="14.25"/>
  <cols>
    <col min="1" max="1" width="3.7109375" style="6" customWidth="1"/>
    <col min="2" max="2" width="65.140625" style="6" bestFit="1" customWidth="1"/>
    <col min="3" max="14" width="13.7109375" style="6" customWidth="1"/>
    <col min="15" max="15" width="16.5703125" style="6" customWidth="1"/>
    <col min="16" max="16" width="1.85546875" style="6" customWidth="1"/>
    <col min="17" max="17" width="3.7109375" style="6" customWidth="1"/>
    <col min="18" max="18" width="65.140625" style="6" bestFit="1" customWidth="1"/>
    <col min="19" max="30" width="13.7109375" style="6" customWidth="1"/>
    <col min="31" max="31" width="16.7109375" style="6" customWidth="1"/>
    <col min="32" max="16384" width="8.85546875" style="6"/>
  </cols>
  <sheetData>
    <row r="1" spans="1:31" s="4" customFormat="1" ht="19.149999999999999" customHeight="1" thickBot="1">
      <c r="A1" s="291" t="s">
        <v>248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3"/>
      <c r="Q1" s="294" t="s">
        <v>249</v>
      </c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6"/>
    </row>
    <row r="2" spans="1:31" ht="26.25">
      <c r="A2" s="297" t="str">
        <f>IF('A-VBP ID Page'!B5&lt;&gt;"",+'A-VBP ID Page'!B5,"")</f>
        <v/>
      </c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9"/>
      <c r="P2" s="5"/>
      <c r="Q2" s="297" t="str">
        <f>IF('A-VBP ID Page'!B5&lt;&gt;"",+'A-VBP ID Page'!B5,"")</f>
        <v/>
      </c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9"/>
    </row>
    <row r="3" spans="1:31" ht="19.149999999999999" customHeight="1">
      <c r="A3" s="276" t="s">
        <v>62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8"/>
      <c r="Q3" s="279" t="s">
        <v>63</v>
      </c>
      <c r="R3" s="280"/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D3" s="280"/>
      <c r="AE3" s="281"/>
    </row>
    <row r="4" spans="1:31" ht="19.149999999999999" customHeight="1" thickBot="1">
      <c r="A4" s="282" t="s">
        <v>132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4"/>
      <c r="Q4" s="285" t="s">
        <v>132</v>
      </c>
      <c r="R4" s="286"/>
      <c r="S4" s="286"/>
      <c r="T4" s="286"/>
      <c r="U4" s="286"/>
      <c r="V4" s="286"/>
      <c r="W4" s="286"/>
      <c r="X4" s="286"/>
      <c r="Y4" s="286"/>
      <c r="Z4" s="286"/>
      <c r="AA4" s="286"/>
      <c r="AB4" s="286"/>
      <c r="AC4" s="286"/>
      <c r="AD4" s="286"/>
      <c r="AE4" s="287"/>
    </row>
    <row r="5" spans="1:31" ht="19.149999999999999" customHeight="1">
      <c r="A5" s="7" t="s">
        <v>64</v>
      </c>
      <c r="B5" s="8" t="s">
        <v>65</v>
      </c>
      <c r="C5" s="288" t="s">
        <v>66</v>
      </c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90"/>
      <c r="Q5" s="7" t="s">
        <v>64</v>
      </c>
      <c r="R5" s="8" t="s">
        <v>65</v>
      </c>
      <c r="S5" s="288" t="s">
        <v>66</v>
      </c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90"/>
    </row>
    <row r="6" spans="1:31" ht="15">
      <c r="A6" s="9"/>
      <c r="B6" s="10"/>
      <c r="C6" s="10">
        <v>1</v>
      </c>
      <c r="D6" s="10">
        <f t="shared" ref="D6:N6" si="0">1+C6</f>
        <v>2</v>
      </c>
      <c r="E6" s="10">
        <f t="shared" si="0"/>
        <v>3</v>
      </c>
      <c r="F6" s="10">
        <f t="shared" si="0"/>
        <v>4</v>
      </c>
      <c r="G6" s="10">
        <f t="shared" si="0"/>
        <v>5</v>
      </c>
      <c r="H6" s="10">
        <f t="shared" si="0"/>
        <v>6</v>
      </c>
      <c r="I6" s="10">
        <f t="shared" si="0"/>
        <v>7</v>
      </c>
      <c r="J6" s="10">
        <f t="shared" si="0"/>
        <v>8</v>
      </c>
      <c r="K6" s="10">
        <f t="shared" si="0"/>
        <v>9</v>
      </c>
      <c r="L6" s="10">
        <f t="shared" si="0"/>
        <v>10</v>
      </c>
      <c r="M6" s="10">
        <f t="shared" si="0"/>
        <v>11</v>
      </c>
      <c r="N6" s="10">
        <f t="shared" si="0"/>
        <v>12</v>
      </c>
      <c r="O6" s="11" t="s">
        <v>67</v>
      </c>
      <c r="Q6" s="9"/>
      <c r="R6" s="10"/>
      <c r="S6" s="10">
        <v>1</v>
      </c>
      <c r="T6" s="10">
        <f t="shared" ref="T6:AD6" si="1">1+S6</f>
        <v>2</v>
      </c>
      <c r="U6" s="10">
        <f t="shared" si="1"/>
        <v>3</v>
      </c>
      <c r="V6" s="10">
        <f t="shared" si="1"/>
        <v>4</v>
      </c>
      <c r="W6" s="10">
        <f t="shared" si="1"/>
        <v>5</v>
      </c>
      <c r="X6" s="10">
        <f t="shared" si="1"/>
        <v>6</v>
      </c>
      <c r="Y6" s="10">
        <f t="shared" si="1"/>
        <v>7</v>
      </c>
      <c r="Z6" s="10">
        <f t="shared" si="1"/>
        <v>8</v>
      </c>
      <c r="AA6" s="10">
        <f t="shared" si="1"/>
        <v>9</v>
      </c>
      <c r="AB6" s="10">
        <f t="shared" si="1"/>
        <v>10</v>
      </c>
      <c r="AC6" s="10">
        <f t="shared" si="1"/>
        <v>11</v>
      </c>
      <c r="AD6" s="10">
        <f t="shared" si="1"/>
        <v>12</v>
      </c>
      <c r="AE6" s="11" t="s">
        <v>67</v>
      </c>
    </row>
    <row r="7" spans="1:31" ht="19.149999999999999" customHeight="1">
      <c r="A7" s="9"/>
      <c r="B7" s="12" t="s">
        <v>238</v>
      </c>
      <c r="C7" s="13">
        <v>0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>
        <v>0</v>
      </c>
      <c r="O7" s="14">
        <f>SUM(C7:N7)</f>
        <v>0</v>
      </c>
      <c r="Q7" s="9"/>
      <c r="R7" s="12" t="str">
        <f>B7</f>
        <v>HARP Members</v>
      </c>
      <c r="S7" s="258">
        <f>+C7</f>
        <v>0</v>
      </c>
      <c r="T7" s="258">
        <f>+D7</f>
        <v>0</v>
      </c>
      <c r="U7" s="258">
        <f t="shared" ref="U7:AE7" si="2">+E7</f>
        <v>0</v>
      </c>
      <c r="V7" s="258">
        <f t="shared" si="2"/>
        <v>0</v>
      </c>
      <c r="W7" s="258">
        <f t="shared" si="2"/>
        <v>0</v>
      </c>
      <c r="X7" s="258">
        <f t="shared" si="2"/>
        <v>0</v>
      </c>
      <c r="Y7" s="258">
        <f t="shared" si="2"/>
        <v>0</v>
      </c>
      <c r="Z7" s="258">
        <f t="shared" si="2"/>
        <v>0</v>
      </c>
      <c r="AA7" s="258">
        <f t="shared" si="2"/>
        <v>0</v>
      </c>
      <c r="AB7" s="258">
        <f t="shared" si="2"/>
        <v>0</v>
      </c>
      <c r="AC7" s="258">
        <f t="shared" si="2"/>
        <v>0</v>
      </c>
      <c r="AD7" s="258">
        <f t="shared" si="2"/>
        <v>0</v>
      </c>
      <c r="AE7" s="257">
        <f t="shared" si="2"/>
        <v>0</v>
      </c>
    </row>
    <row r="8" spans="1:31" ht="19.149999999999999" customHeight="1">
      <c r="A8" s="9"/>
      <c r="B8" s="15" t="s">
        <v>267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7"/>
      <c r="Q8" s="9"/>
      <c r="R8" s="15" t="s">
        <v>267</v>
      </c>
      <c r="S8" s="247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7"/>
    </row>
    <row r="9" spans="1:31" ht="19.149999999999999" customHeight="1">
      <c r="A9" s="9">
        <v>1</v>
      </c>
      <c r="B9" s="18" t="s">
        <v>237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20">
        <f>SUM(C9:N9)</f>
        <v>0</v>
      </c>
      <c r="Q9" s="9">
        <v>1</v>
      </c>
      <c r="R9" s="246" t="str">
        <f>B9</f>
        <v xml:space="preserve">    a. Capitation and FFS with or without Targeted Budget</v>
      </c>
      <c r="S9" s="248">
        <f>IFERROR(C9/S$7,0)</f>
        <v>0</v>
      </c>
      <c r="T9" s="248">
        <f>IFERROR(D9/T$7,0)</f>
        <v>0</v>
      </c>
      <c r="U9" s="248">
        <f t="shared" ref="U9:AE33" si="3">IFERROR(E9/U$7,0)</f>
        <v>0</v>
      </c>
      <c r="V9" s="248">
        <f t="shared" si="3"/>
        <v>0</v>
      </c>
      <c r="W9" s="248">
        <f t="shared" si="3"/>
        <v>0</v>
      </c>
      <c r="X9" s="248">
        <f t="shared" si="3"/>
        <v>0</v>
      </c>
      <c r="Y9" s="248">
        <f t="shared" si="3"/>
        <v>0</v>
      </c>
      <c r="Z9" s="248">
        <f t="shared" si="3"/>
        <v>0</v>
      </c>
      <c r="AA9" s="248">
        <f t="shared" si="3"/>
        <v>0</v>
      </c>
      <c r="AB9" s="248">
        <f t="shared" si="3"/>
        <v>0</v>
      </c>
      <c r="AC9" s="248">
        <f t="shared" si="3"/>
        <v>0</v>
      </c>
      <c r="AD9" s="248">
        <f t="shared" si="3"/>
        <v>0</v>
      </c>
      <c r="AE9" s="248">
        <f t="shared" si="3"/>
        <v>0</v>
      </c>
    </row>
    <row r="10" spans="1:31" ht="19.149999999999999" customHeight="1">
      <c r="A10" s="9">
        <f>1+A9</f>
        <v>2</v>
      </c>
      <c r="B10" s="18" t="s">
        <v>69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20">
        <f>SUM(C10:N10)</f>
        <v>0</v>
      </c>
      <c r="Q10" s="9">
        <f>1+Q9</f>
        <v>2</v>
      </c>
      <c r="R10" s="18" t="s">
        <v>69</v>
      </c>
      <c r="S10" s="248">
        <f t="shared" ref="S10:Y70" si="4">IFERROR(C10/S$7,0)</f>
        <v>0</v>
      </c>
      <c r="T10" s="248">
        <f t="shared" si="4"/>
        <v>0</v>
      </c>
      <c r="U10" s="248">
        <f t="shared" si="3"/>
        <v>0</v>
      </c>
      <c r="V10" s="248">
        <f t="shared" si="3"/>
        <v>0</v>
      </c>
      <c r="W10" s="248">
        <f t="shared" si="3"/>
        <v>0</v>
      </c>
      <c r="X10" s="248">
        <f t="shared" si="3"/>
        <v>0</v>
      </c>
      <c r="Y10" s="248">
        <f t="shared" si="3"/>
        <v>0</v>
      </c>
      <c r="Z10" s="248">
        <f t="shared" si="3"/>
        <v>0</v>
      </c>
      <c r="AA10" s="248">
        <f t="shared" si="3"/>
        <v>0</v>
      </c>
      <c r="AB10" s="248">
        <f t="shared" si="3"/>
        <v>0</v>
      </c>
      <c r="AC10" s="248">
        <f t="shared" si="3"/>
        <v>0</v>
      </c>
      <c r="AD10" s="248">
        <f t="shared" si="3"/>
        <v>0</v>
      </c>
      <c r="AE10" s="248">
        <f t="shared" si="3"/>
        <v>0</v>
      </c>
    </row>
    <row r="11" spans="1:31" ht="19.149999999999999" customHeight="1">
      <c r="A11" s="9">
        <f t="shared" ref="A11:A70" si="5">1+A10</f>
        <v>3</v>
      </c>
      <c r="B11" s="18" t="s">
        <v>70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20">
        <f>SUM(C11:N11)</f>
        <v>0</v>
      </c>
      <c r="Q11" s="9">
        <f t="shared" ref="Q11:Q70" si="6">1+Q10</f>
        <v>3</v>
      </c>
      <c r="R11" s="18" t="s">
        <v>70</v>
      </c>
      <c r="S11" s="248">
        <f t="shared" si="4"/>
        <v>0</v>
      </c>
      <c r="T11" s="248">
        <f t="shared" si="4"/>
        <v>0</v>
      </c>
      <c r="U11" s="248">
        <f t="shared" si="3"/>
        <v>0</v>
      </c>
      <c r="V11" s="248">
        <f t="shared" si="3"/>
        <v>0</v>
      </c>
      <c r="W11" s="248">
        <f t="shared" si="3"/>
        <v>0</v>
      </c>
      <c r="X11" s="248">
        <f t="shared" si="3"/>
        <v>0</v>
      </c>
      <c r="Y11" s="248">
        <f t="shared" si="3"/>
        <v>0</v>
      </c>
      <c r="Z11" s="248">
        <f t="shared" si="3"/>
        <v>0</v>
      </c>
      <c r="AA11" s="248">
        <f t="shared" si="3"/>
        <v>0</v>
      </c>
      <c r="AB11" s="248">
        <f t="shared" si="3"/>
        <v>0</v>
      </c>
      <c r="AC11" s="248">
        <f t="shared" si="3"/>
        <v>0</v>
      </c>
      <c r="AD11" s="248">
        <f t="shared" si="3"/>
        <v>0</v>
      </c>
      <c r="AE11" s="248">
        <f t="shared" si="3"/>
        <v>0</v>
      </c>
    </row>
    <row r="12" spans="1:31" s="25" customFormat="1" ht="18.75" customHeight="1">
      <c r="A12" s="21">
        <f t="shared" si="5"/>
        <v>4</v>
      </c>
      <c r="B12" s="18" t="s">
        <v>71</v>
      </c>
      <c r="C12" s="22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4">
        <f t="shared" ref="O12:O13" si="7">SUM(C12:N12)</f>
        <v>0</v>
      </c>
      <c r="Q12" s="9">
        <f t="shared" si="6"/>
        <v>4</v>
      </c>
      <c r="R12" s="18" t="s">
        <v>71</v>
      </c>
      <c r="S12" s="248">
        <f t="shared" si="4"/>
        <v>0</v>
      </c>
      <c r="T12" s="248">
        <f t="shared" si="4"/>
        <v>0</v>
      </c>
      <c r="U12" s="248">
        <f t="shared" si="3"/>
        <v>0</v>
      </c>
      <c r="V12" s="248">
        <f t="shared" si="3"/>
        <v>0</v>
      </c>
      <c r="W12" s="248">
        <f t="shared" si="3"/>
        <v>0</v>
      </c>
      <c r="X12" s="248">
        <f t="shared" si="3"/>
        <v>0</v>
      </c>
      <c r="Y12" s="248">
        <f t="shared" si="3"/>
        <v>0</v>
      </c>
      <c r="Z12" s="248">
        <f t="shared" si="3"/>
        <v>0</v>
      </c>
      <c r="AA12" s="248">
        <f t="shared" si="3"/>
        <v>0</v>
      </c>
      <c r="AB12" s="248">
        <f t="shared" si="3"/>
        <v>0</v>
      </c>
      <c r="AC12" s="248">
        <f t="shared" si="3"/>
        <v>0</v>
      </c>
      <c r="AD12" s="248">
        <f t="shared" si="3"/>
        <v>0</v>
      </c>
      <c r="AE12" s="248">
        <f t="shared" si="3"/>
        <v>0</v>
      </c>
    </row>
    <row r="13" spans="1:31" s="25" customFormat="1" ht="19.149999999999999" customHeight="1">
      <c r="A13" s="21">
        <f t="shared" si="5"/>
        <v>5</v>
      </c>
      <c r="B13" s="18" t="s">
        <v>72</v>
      </c>
      <c r="C13" s="22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4">
        <f t="shared" si="7"/>
        <v>0</v>
      </c>
      <c r="Q13" s="9">
        <f t="shared" si="6"/>
        <v>5</v>
      </c>
      <c r="R13" s="18" t="s">
        <v>72</v>
      </c>
      <c r="S13" s="248">
        <f t="shared" si="4"/>
        <v>0</v>
      </c>
      <c r="T13" s="248">
        <f t="shared" si="4"/>
        <v>0</v>
      </c>
      <c r="U13" s="248">
        <f t="shared" si="3"/>
        <v>0</v>
      </c>
      <c r="V13" s="248">
        <f t="shared" si="3"/>
        <v>0</v>
      </c>
      <c r="W13" s="248">
        <f t="shared" si="3"/>
        <v>0</v>
      </c>
      <c r="X13" s="248">
        <f t="shared" si="3"/>
        <v>0</v>
      </c>
      <c r="Y13" s="248">
        <f t="shared" si="3"/>
        <v>0</v>
      </c>
      <c r="Z13" s="248">
        <f t="shared" si="3"/>
        <v>0</v>
      </c>
      <c r="AA13" s="248">
        <f t="shared" si="3"/>
        <v>0</v>
      </c>
      <c r="AB13" s="248">
        <f t="shared" si="3"/>
        <v>0</v>
      </c>
      <c r="AC13" s="248">
        <f t="shared" si="3"/>
        <v>0</v>
      </c>
      <c r="AD13" s="248">
        <f t="shared" si="3"/>
        <v>0</v>
      </c>
      <c r="AE13" s="248">
        <f t="shared" si="3"/>
        <v>0</v>
      </c>
    </row>
    <row r="14" spans="1:31" s="25" customFormat="1" ht="19.149999999999999" customHeight="1" thickBot="1">
      <c r="A14" s="21">
        <f t="shared" si="5"/>
        <v>6</v>
      </c>
      <c r="B14" s="169" t="s">
        <v>73</v>
      </c>
      <c r="C14" s="27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9">
        <f>SUM(C14:N14)</f>
        <v>0</v>
      </c>
      <c r="Q14" s="9">
        <f t="shared" si="6"/>
        <v>6</v>
      </c>
      <c r="R14" s="169" t="s">
        <v>73</v>
      </c>
      <c r="S14" s="250">
        <f t="shared" si="4"/>
        <v>0</v>
      </c>
      <c r="T14" s="251">
        <f t="shared" si="4"/>
        <v>0</v>
      </c>
      <c r="U14" s="251">
        <f t="shared" si="3"/>
        <v>0</v>
      </c>
      <c r="V14" s="251">
        <f t="shared" si="3"/>
        <v>0</v>
      </c>
      <c r="W14" s="251">
        <f t="shared" si="3"/>
        <v>0</v>
      </c>
      <c r="X14" s="251">
        <f t="shared" si="3"/>
        <v>0</v>
      </c>
      <c r="Y14" s="251">
        <f t="shared" si="3"/>
        <v>0</v>
      </c>
      <c r="Z14" s="251">
        <f t="shared" si="3"/>
        <v>0</v>
      </c>
      <c r="AA14" s="251">
        <f t="shared" si="3"/>
        <v>0</v>
      </c>
      <c r="AB14" s="251">
        <f t="shared" si="3"/>
        <v>0</v>
      </c>
      <c r="AC14" s="251">
        <f t="shared" si="3"/>
        <v>0</v>
      </c>
      <c r="AD14" s="251">
        <f t="shared" si="3"/>
        <v>0</v>
      </c>
      <c r="AE14" s="251">
        <f t="shared" si="3"/>
        <v>0</v>
      </c>
    </row>
    <row r="15" spans="1:31" s="25" customFormat="1" ht="19.149999999999999" customHeight="1" thickBot="1">
      <c r="A15" s="21">
        <f t="shared" si="5"/>
        <v>7</v>
      </c>
      <c r="B15" s="184" t="s">
        <v>74</v>
      </c>
      <c r="C15" s="30">
        <f>SUM(C9:C14)</f>
        <v>0</v>
      </c>
      <c r="D15" s="30">
        <f t="shared" ref="D15:O15" si="8">SUM(D9:D14)</f>
        <v>0</v>
      </c>
      <c r="E15" s="30">
        <f t="shared" si="8"/>
        <v>0</v>
      </c>
      <c r="F15" s="30">
        <f t="shared" si="8"/>
        <v>0</v>
      </c>
      <c r="G15" s="30">
        <f t="shared" si="8"/>
        <v>0</v>
      </c>
      <c r="H15" s="30">
        <f t="shared" si="8"/>
        <v>0</v>
      </c>
      <c r="I15" s="30">
        <f t="shared" si="8"/>
        <v>0</v>
      </c>
      <c r="J15" s="30">
        <f t="shared" si="8"/>
        <v>0</v>
      </c>
      <c r="K15" s="30">
        <f t="shared" si="8"/>
        <v>0</v>
      </c>
      <c r="L15" s="30">
        <f t="shared" si="8"/>
        <v>0</v>
      </c>
      <c r="M15" s="30">
        <f t="shared" si="8"/>
        <v>0</v>
      </c>
      <c r="N15" s="30">
        <f t="shared" si="8"/>
        <v>0</v>
      </c>
      <c r="O15" s="31">
        <f t="shared" si="8"/>
        <v>0</v>
      </c>
      <c r="Q15" s="9">
        <f t="shared" si="6"/>
        <v>7</v>
      </c>
      <c r="R15" s="171" t="s">
        <v>74</v>
      </c>
      <c r="S15" s="32">
        <f t="shared" si="4"/>
        <v>0</v>
      </c>
      <c r="T15" s="32">
        <f t="shared" si="4"/>
        <v>0</v>
      </c>
      <c r="U15" s="32">
        <f t="shared" si="3"/>
        <v>0</v>
      </c>
      <c r="V15" s="32">
        <f t="shared" si="3"/>
        <v>0</v>
      </c>
      <c r="W15" s="32">
        <f t="shared" si="3"/>
        <v>0</v>
      </c>
      <c r="X15" s="32">
        <f t="shared" si="3"/>
        <v>0</v>
      </c>
      <c r="Y15" s="32">
        <f t="shared" si="3"/>
        <v>0</v>
      </c>
      <c r="Z15" s="32">
        <f t="shared" si="3"/>
        <v>0</v>
      </c>
      <c r="AA15" s="32">
        <f t="shared" si="3"/>
        <v>0</v>
      </c>
      <c r="AB15" s="32">
        <f t="shared" si="3"/>
        <v>0</v>
      </c>
      <c r="AC15" s="32">
        <f t="shared" si="3"/>
        <v>0</v>
      </c>
      <c r="AD15" s="32">
        <f t="shared" si="3"/>
        <v>0</v>
      </c>
      <c r="AE15" s="32">
        <f t="shared" si="3"/>
        <v>0</v>
      </c>
    </row>
    <row r="16" spans="1:31" ht="19.149999999999999" customHeight="1" thickTop="1">
      <c r="A16" s="9">
        <f t="shared" si="5"/>
        <v>8</v>
      </c>
      <c r="B16" s="170" t="s">
        <v>75</v>
      </c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5">
        <f>SUM(C16:N16)</f>
        <v>0</v>
      </c>
      <c r="Q16" s="9">
        <f t="shared" si="6"/>
        <v>8</v>
      </c>
      <c r="R16" s="170" t="s">
        <v>75</v>
      </c>
      <c r="S16" s="249">
        <f t="shared" si="4"/>
        <v>0</v>
      </c>
      <c r="T16" s="249">
        <f t="shared" si="4"/>
        <v>0</v>
      </c>
      <c r="U16" s="249">
        <f t="shared" si="3"/>
        <v>0</v>
      </c>
      <c r="V16" s="249">
        <f t="shared" si="3"/>
        <v>0</v>
      </c>
      <c r="W16" s="249">
        <f t="shared" si="3"/>
        <v>0</v>
      </c>
      <c r="X16" s="249">
        <f t="shared" si="3"/>
        <v>0</v>
      </c>
      <c r="Y16" s="249">
        <f t="shared" si="3"/>
        <v>0</v>
      </c>
      <c r="Z16" s="249">
        <f t="shared" si="3"/>
        <v>0</v>
      </c>
      <c r="AA16" s="249">
        <f t="shared" si="3"/>
        <v>0</v>
      </c>
      <c r="AB16" s="249">
        <f t="shared" si="3"/>
        <v>0</v>
      </c>
      <c r="AC16" s="249">
        <f t="shared" si="3"/>
        <v>0</v>
      </c>
      <c r="AD16" s="249">
        <f t="shared" si="3"/>
        <v>0</v>
      </c>
      <c r="AE16" s="249">
        <f t="shared" si="3"/>
        <v>0</v>
      </c>
    </row>
    <row r="17" spans="1:31" ht="19.149999999999999" customHeight="1" thickBot="1">
      <c r="A17" s="9">
        <f t="shared" si="5"/>
        <v>9</v>
      </c>
      <c r="B17" s="169" t="s">
        <v>76</v>
      </c>
      <c r="C17" s="36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8">
        <f>SUM(C17:N17)</f>
        <v>0</v>
      </c>
      <c r="Q17" s="9">
        <f t="shared" si="6"/>
        <v>9</v>
      </c>
      <c r="R17" s="169" t="s">
        <v>76</v>
      </c>
      <c r="S17" s="250">
        <f t="shared" si="4"/>
        <v>0</v>
      </c>
      <c r="T17" s="251">
        <f t="shared" si="4"/>
        <v>0</v>
      </c>
      <c r="U17" s="251">
        <f t="shared" si="3"/>
        <v>0</v>
      </c>
      <c r="V17" s="251">
        <f t="shared" si="3"/>
        <v>0</v>
      </c>
      <c r="W17" s="251">
        <f t="shared" si="3"/>
        <v>0</v>
      </c>
      <c r="X17" s="251">
        <f t="shared" si="3"/>
        <v>0</v>
      </c>
      <c r="Y17" s="251">
        <f t="shared" si="3"/>
        <v>0</v>
      </c>
      <c r="Z17" s="251">
        <f t="shared" si="3"/>
        <v>0</v>
      </c>
      <c r="AA17" s="251">
        <f t="shared" si="3"/>
        <v>0</v>
      </c>
      <c r="AB17" s="251">
        <f t="shared" si="3"/>
        <v>0</v>
      </c>
      <c r="AC17" s="251">
        <f t="shared" si="3"/>
        <v>0</v>
      </c>
      <c r="AD17" s="251">
        <f t="shared" si="3"/>
        <v>0</v>
      </c>
      <c r="AE17" s="251">
        <f t="shared" si="3"/>
        <v>0</v>
      </c>
    </row>
    <row r="18" spans="1:31" ht="19.149999999999999" customHeight="1" thickBot="1">
      <c r="A18" s="9">
        <f t="shared" si="5"/>
        <v>10</v>
      </c>
      <c r="B18" s="183" t="s">
        <v>77</v>
      </c>
      <c r="C18" s="30">
        <f>SUM(C15:C17)</f>
        <v>0</v>
      </c>
      <c r="D18" s="30">
        <f t="shared" ref="D18:O18" si="9">SUM(D15:D17)</f>
        <v>0</v>
      </c>
      <c r="E18" s="30">
        <f t="shared" si="9"/>
        <v>0</v>
      </c>
      <c r="F18" s="30">
        <f t="shared" si="9"/>
        <v>0</v>
      </c>
      <c r="G18" s="30">
        <f t="shared" si="9"/>
        <v>0</v>
      </c>
      <c r="H18" s="30">
        <f t="shared" si="9"/>
        <v>0</v>
      </c>
      <c r="I18" s="30">
        <f t="shared" si="9"/>
        <v>0</v>
      </c>
      <c r="J18" s="30">
        <f t="shared" si="9"/>
        <v>0</v>
      </c>
      <c r="K18" s="30">
        <f t="shared" si="9"/>
        <v>0</v>
      </c>
      <c r="L18" s="30">
        <f t="shared" si="9"/>
        <v>0</v>
      </c>
      <c r="M18" s="30">
        <f t="shared" si="9"/>
        <v>0</v>
      </c>
      <c r="N18" s="30">
        <f t="shared" si="9"/>
        <v>0</v>
      </c>
      <c r="O18" s="31">
        <f t="shared" si="9"/>
        <v>0</v>
      </c>
      <c r="Q18" s="9">
        <f t="shared" si="6"/>
        <v>10</v>
      </c>
      <c r="R18" s="173" t="s">
        <v>77</v>
      </c>
      <c r="S18" s="32">
        <f t="shared" si="4"/>
        <v>0</v>
      </c>
      <c r="T18" s="32">
        <f t="shared" si="4"/>
        <v>0</v>
      </c>
      <c r="U18" s="32">
        <f t="shared" si="3"/>
        <v>0</v>
      </c>
      <c r="V18" s="32">
        <f t="shared" si="3"/>
        <v>0</v>
      </c>
      <c r="W18" s="32">
        <f t="shared" si="3"/>
        <v>0</v>
      </c>
      <c r="X18" s="32">
        <f t="shared" si="3"/>
        <v>0</v>
      </c>
      <c r="Y18" s="32">
        <f t="shared" si="3"/>
        <v>0</v>
      </c>
      <c r="Z18" s="32">
        <f t="shared" si="3"/>
        <v>0</v>
      </c>
      <c r="AA18" s="32">
        <f t="shared" si="3"/>
        <v>0</v>
      </c>
      <c r="AB18" s="32">
        <f t="shared" si="3"/>
        <v>0</v>
      </c>
      <c r="AC18" s="32">
        <f t="shared" si="3"/>
        <v>0</v>
      </c>
      <c r="AD18" s="32">
        <f t="shared" si="3"/>
        <v>0</v>
      </c>
      <c r="AE18" s="32">
        <f t="shared" si="3"/>
        <v>0</v>
      </c>
    </row>
    <row r="19" spans="1:31" ht="19.149999999999999" customHeight="1" thickTop="1">
      <c r="A19" s="9">
        <f t="shared" si="5"/>
        <v>11</v>
      </c>
      <c r="B19" s="172" t="s">
        <v>78</v>
      </c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5">
        <f>SUM(C19:N19)</f>
        <v>0</v>
      </c>
      <c r="Q19" s="9">
        <f t="shared" si="6"/>
        <v>11</v>
      </c>
      <c r="R19" s="172" t="s">
        <v>78</v>
      </c>
      <c r="S19" s="249">
        <f t="shared" si="4"/>
        <v>0</v>
      </c>
      <c r="T19" s="249">
        <f t="shared" si="4"/>
        <v>0</v>
      </c>
      <c r="U19" s="249">
        <f t="shared" si="3"/>
        <v>0</v>
      </c>
      <c r="V19" s="249">
        <f t="shared" si="3"/>
        <v>0</v>
      </c>
      <c r="W19" s="249">
        <f t="shared" si="3"/>
        <v>0</v>
      </c>
      <c r="X19" s="249">
        <f t="shared" si="3"/>
        <v>0</v>
      </c>
      <c r="Y19" s="249">
        <f t="shared" si="3"/>
        <v>0</v>
      </c>
      <c r="Z19" s="249">
        <f t="shared" si="3"/>
        <v>0</v>
      </c>
      <c r="AA19" s="249">
        <f t="shared" si="3"/>
        <v>0</v>
      </c>
      <c r="AB19" s="249">
        <f t="shared" si="3"/>
        <v>0</v>
      </c>
      <c r="AC19" s="249">
        <f t="shared" si="3"/>
        <v>0</v>
      </c>
      <c r="AD19" s="249">
        <f t="shared" si="3"/>
        <v>0</v>
      </c>
      <c r="AE19" s="249">
        <f t="shared" si="3"/>
        <v>0</v>
      </c>
    </row>
    <row r="20" spans="1:31" ht="19.149999999999999" customHeight="1" thickBot="1">
      <c r="A20" s="9">
        <f t="shared" si="5"/>
        <v>12</v>
      </c>
      <c r="B20" s="40" t="s">
        <v>79</v>
      </c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38">
        <f>SUM(C20:N20)</f>
        <v>0</v>
      </c>
      <c r="Q20" s="9">
        <f t="shared" si="6"/>
        <v>12</v>
      </c>
      <c r="R20" s="40" t="s">
        <v>79</v>
      </c>
      <c r="S20" s="251">
        <f t="shared" si="4"/>
        <v>0</v>
      </c>
      <c r="T20" s="251">
        <f t="shared" si="4"/>
        <v>0</v>
      </c>
      <c r="U20" s="251">
        <f t="shared" si="3"/>
        <v>0</v>
      </c>
      <c r="V20" s="251">
        <f t="shared" si="3"/>
        <v>0</v>
      </c>
      <c r="W20" s="251">
        <f t="shared" si="3"/>
        <v>0</v>
      </c>
      <c r="X20" s="251">
        <f t="shared" si="3"/>
        <v>0</v>
      </c>
      <c r="Y20" s="251">
        <f t="shared" si="3"/>
        <v>0</v>
      </c>
      <c r="Z20" s="251">
        <f t="shared" si="3"/>
        <v>0</v>
      </c>
      <c r="AA20" s="251">
        <f t="shared" si="3"/>
        <v>0</v>
      </c>
      <c r="AB20" s="251">
        <f t="shared" si="3"/>
        <v>0</v>
      </c>
      <c r="AC20" s="251">
        <f t="shared" si="3"/>
        <v>0</v>
      </c>
      <c r="AD20" s="251">
        <f t="shared" si="3"/>
        <v>0</v>
      </c>
      <c r="AE20" s="251">
        <f t="shared" si="3"/>
        <v>0</v>
      </c>
    </row>
    <row r="21" spans="1:31" ht="19.149999999999999" customHeight="1" thickBot="1">
      <c r="A21" s="9">
        <f t="shared" si="5"/>
        <v>13</v>
      </c>
      <c r="B21" s="42" t="s">
        <v>80</v>
      </c>
      <c r="C21" s="43">
        <f t="shared" ref="C21:O21" si="10">SUM(C15:C20)</f>
        <v>0</v>
      </c>
      <c r="D21" s="43">
        <f t="shared" si="10"/>
        <v>0</v>
      </c>
      <c r="E21" s="43">
        <f t="shared" si="10"/>
        <v>0</v>
      </c>
      <c r="F21" s="43">
        <f t="shared" si="10"/>
        <v>0</v>
      </c>
      <c r="G21" s="43">
        <f t="shared" si="10"/>
        <v>0</v>
      </c>
      <c r="H21" s="43">
        <f t="shared" si="10"/>
        <v>0</v>
      </c>
      <c r="I21" s="43">
        <f t="shared" si="10"/>
        <v>0</v>
      </c>
      <c r="J21" s="43">
        <f t="shared" si="10"/>
        <v>0</v>
      </c>
      <c r="K21" s="43">
        <f t="shared" si="10"/>
        <v>0</v>
      </c>
      <c r="L21" s="43">
        <f t="shared" si="10"/>
        <v>0</v>
      </c>
      <c r="M21" s="43">
        <f t="shared" si="10"/>
        <v>0</v>
      </c>
      <c r="N21" s="43">
        <f t="shared" si="10"/>
        <v>0</v>
      </c>
      <c r="O21" s="44">
        <f t="shared" si="10"/>
        <v>0</v>
      </c>
      <c r="Q21" s="9">
        <f t="shared" si="6"/>
        <v>13</v>
      </c>
      <c r="R21" s="42" t="s">
        <v>80</v>
      </c>
      <c r="S21" s="249">
        <f>IFERROR(C21/S$7,0)</f>
        <v>0</v>
      </c>
      <c r="T21" s="249">
        <f t="shared" si="4"/>
        <v>0</v>
      </c>
      <c r="U21" s="249">
        <f t="shared" si="3"/>
        <v>0</v>
      </c>
      <c r="V21" s="249">
        <f t="shared" si="3"/>
        <v>0</v>
      </c>
      <c r="W21" s="249">
        <f t="shared" si="3"/>
        <v>0</v>
      </c>
      <c r="X21" s="249">
        <f t="shared" si="3"/>
        <v>0</v>
      </c>
      <c r="Y21" s="249">
        <f t="shared" si="3"/>
        <v>0</v>
      </c>
      <c r="Z21" s="249">
        <f t="shared" si="3"/>
        <v>0</v>
      </c>
      <c r="AA21" s="249">
        <f t="shared" si="3"/>
        <v>0</v>
      </c>
      <c r="AB21" s="249">
        <f t="shared" si="3"/>
        <v>0</v>
      </c>
      <c r="AC21" s="249">
        <f t="shared" si="3"/>
        <v>0</v>
      </c>
      <c r="AD21" s="249">
        <f t="shared" si="3"/>
        <v>0</v>
      </c>
      <c r="AE21" s="249">
        <f t="shared" si="3"/>
        <v>0</v>
      </c>
    </row>
    <row r="22" spans="1:31" ht="19.149999999999999" customHeight="1" thickTop="1">
      <c r="A22" s="9">
        <f t="shared" si="5"/>
        <v>14</v>
      </c>
      <c r="B22" s="47" t="s">
        <v>81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9"/>
      <c r="Q22" s="9">
        <f t="shared" si="6"/>
        <v>14</v>
      </c>
      <c r="R22" s="47" t="s">
        <v>81</v>
      </c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9"/>
    </row>
    <row r="23" spans="1:31" ht="19.149999999999999" customHeight="1">
      <c r="A23" s="9">
        <f t="shared" si="5"/>
        <v>15</v>
      </c>
      <c r="B23" s="18" t="s">
        <v>82</v>
      </c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20">
        <f t="shared" ref="O23:O68" si="11">SUM(C23:N23)</f>
        <v>0</v>
      </c>
      <c r="Q23" s="9">
        <f t="shared" si="6"/>
        <v>15</v>
      </c>
      <c r="R23" s="18" t="s">
        <v>82</v>
      </c>
      <c r="S23" s="248">
        <f t="shared" si="4"/>
        <v>0</v>
      </c>
      <c r="T23" s="248">
        <f t="shared" si="4"/>
        <v>0</v>
      </c>
      <c r="U23" s="248">
        <f t="shared" si="3"/>
        <v>0</v>
      </c>
      <c r="V23" s="248">
        <f t="shared" si="3"/>
        <v>0</v>
      </c>
      <c r="W23" s="248">
        <f t="shared" si="3"/>
        <v>0</v>
      </c>
      <c r="X23" s="248">
        <f t="shared" si="3"/>
        <v>0</v>
      </c>
      <c r="Y23" s="248">
        <f t="shared" si="3"/>
        <v>0</v>
      </c>
      <c r="Z23" s="248">
        <f t="shared" si="3"/>
        <v>0</v>
      </c>
      <c r="AA23" s="248">
        <f t="shared" si="3"/>
        <v>0</v>
      </c>
      <c r="AB23" s="248">
        <f t="shared" si="3"/>
        <v>0</v>
      </c>
      <c r="AC23" s="248">
        <f t="shared" si="3"/>
        <v>0</v>
      </c>
      <c r="AD23" s="248">
        <f t="shared" si="3"/>
        <v>0</v>
      </c>
      <c r="AE23" s="20">
        <f t="shared" si="3"/>
        <v>0</v>
      </c>
    </row>
    <row r="24" spans="1:31" ht="19.149999999999999" customHeight="1">
      <c r="A24" s="9">
        <f t="shared" si="5"/>
        <v>16</v>
      </c>
      <c r="B24" s="18" t="s">
        <v>83</v>
      </c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20">
        <f t="shared" si="11"/>
        <v>0</v>
      </c>
      <c r="Q24" s="9">
        <f t="shared" si="6"/>
        <v>16</v>
      </c>
      <c r="R24" s="18" t="s">
        <v>83</v>
      </c>
      <c r="S24" s="248">
        <f t="shared" si="4"/>
        <v>0</v>
      </c>
      <c r="T24" s="248">
        <f t="shared" si="4"/>
        <v>0</v>
      </c>
      <c r="U24" s="248">
        <f t="shared" si="3"/>
        <v>0</v>
      </c>
      <c r="V24" s="248">
        <f t="shared" si="3"/>
        <v>0</v>
      </c>
      <c r="W24" s="248">
        <f t="shared" si="3"/>
        <v>0</v>
      </c>
      <c r="X24" s="248">
        <f t="shared" si="3"/>
        <v>0</v>
      </c>
      <c r="Y24" s="248">
        <f t="shared" si="3"/>
        <v>0</v>
      </c>
      <c r="Z24" s="248">
        <f t="shared" si="3"/>
        <v>0</v>
      </c>
      <c r="AA24" s="248">
        <f t="shared" si="3"/>
        <v>0</v>
      </c>
      <c r="AB24" s="248">
        <f t="shared" si="3"/>
        <v>0</v>
      </c>
      <c r="AC24" s="248">
        <f t="shared" si="3"/>
        <v>0</v>
      </c>
      <c r="AD24" s="248">
        <f t="shared" si="3"/>
        <v>0</v>
      </c>
      <c r="AE24" s="20">
        <f t="shared" si="3"/>
        <v>0</v>
      </c>
    </row>
    <row r="25" spans="1:31" ht="19.149999999999999" customHeight="1">
      <c r="A25" s="9">
        <f t="shared" si="5"/>
        <v>17</v>
      </c>
      <c r="B25" s="18" t="s">
        <v>84</v>
      </c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20">
        <f t="shared" si="11"/>
        <v>0</v>
      </c>
      <c r="Q25" s="9">
        <f t="shared" si="6"/>
        <v>17</v>
      </c>
      <c r="R25" s="18" t="s">
        <v>84</v>
      </c>
      <c r="S25" s="248">
        <f t="shared" si="4"/>
        <v>0</v>
      </c>
      <c r="T25" s="248">
        <f t="shared" si="4"/>
        <v>0</v>
      </c>
      <c r="U25" s="248">
        <f t="shared" si="3"/>
        <v>0</v>
      </c>
      <c r="V25" s="248">
        <f t="shared" si="3"/>
        <v>0</v>
      </c>
      <c r="W25" s="248">
        <f t="shared" si="3"/>
        <v>0</v>
      </c>
      <c r="X25" s="248">
        <f t="shared" si="3"/>
        <v>0</v>
      </c>
      <c r="Y25" s="248">
        <f t="shared" si="3"/>
        <v>0</v>
      </c>
      <c r="Z25" s="248">
        <f t="shared" si="3"/>
        <v>0</v>
      </c>
      <c r="AA25" s="248">
        <f t="shared" si="3"/>
        <v>0</v>
      </c>
      <c r="AB25" s="248">
        <f t="shared" si="3"/>
        <v>0</v>
      </c>
      <c r="AC25" s="248">
        <f t="shared" si="3"/>
        <v>0</v>
      </c>
      <c r="AD25" s="248">
        <f t="shared" si="3"/>
        <v>0</v>
      </c>
      <c r="AE25" s="20">
        <f t="shared" si="3"/>
        <v>0</v>
      </c>
    </row>
    <row r="26" spans="1:31" s="25" customFormat="1" ht="19.149999999999999" customHeight="1">
      <c r="A26" s="21">
        <f t="shared" si="5"/>
        <v>18</v>
      </c>
      <c r="B26" s="18" t="s">
        <v>85</v>
      </c>
      <c r="C26" s="22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4">
        <f t="shared" si="11"/>
        <v>0</v>
      </c>
      <c r="Q26" s="9">
        <f t="shared" si="6"/>
        <v>18</v>
      </c>
      <c r="R26" s="18" t="s">
        <v>85</v>
      </c>
      <c r="S26" s="248">
        <f t="shared" si="4"/>
        <v>0</v>
      </c>
      <c r="T26" s="248">
        <f t="shared" si="4"/>
        <v>0</v>
      </c>
      <c r="U26" s="248">
        <f t="shared" si="3"/>
        <v>0</v>
      </c>
      <c r="V26" s="248">
        <f t="shared" si="3"/>
        <v>0</v>
      </c>
      <c r="W26" s="248">
        <f t="shared" si="3"/>
        <v>0</v>
      </c>
      <c r="X26" s="248">
        <f t="shared" si="3"/>
        <v>0</v>
      </c>
      <c r="Y26" s="248">
        <f t="shared" si="3"/>
        <v>0</v>
      </c>
      <c r="Z26" s="248">
        <f t="shared" si="3"/>
        <v>0</v>
      </c>
      <c r="AA26" s="248">
        <f t="shared" si="3"/>
        <v>0</v>
      </c>
      <c r="AB26" s="248">
        <f t="shared" si="3"/>
        <v>0</v>
      </c>
      <c r="AC26" s="248">
        <f t="shared" si="3"/>
        <v>0</v>
      </c>
      <c r="AD26" s="248">
        <f t="shared" si="3"/>
        <v>0</v>
      </c>
      <c r="AE26" s="24">
        <f t="shared" si="3"/>
        <v>0</v>
      </c>
    </row>
    <row r="27" spans="1:31" ht="19.149999999999999" customHeight="1" thickBot="1">
      <c r="A27" s="9">
        <f t="shared" si="5"/>
        <v>19</v>
      </c>
      <c r="B27" s="169" t="s">
        <v>86</v>
      </c>
      <c r="C27" s="5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38">
        <f t="shared" si="11"/>
        <v>0</v>
      </c>
      <c r="Q27" s="9">
        <f t="shared" si="6"/>
        <v>19</v>
      </c>
      <c r="R27" s="169" t="s">
        <v>86</v>
      </c>
      <c r="S27" s="250">
        <f t="shared" si="4"/>
        <v>0</v>
      </c>
      <c r="T27" s="251">
        <f t="shared" si="4"/>
        <v>0</v>
      </c>
      <c r="U27" s="251">
        <f t="shared" si="3"/>
        <v>0</v>
      </c>
      <c r="V27" s="251">
        <f t="shared" si="3"/>
        <v>0</v>
      </c>
      <c r="W27" s="251">
        <f t="shared" si="3"/>
        <v>0</v>
      </c>
      <c r="X27" s="251">
        <f t="shared" si="3"/>
        <v>0</v>
      </c>
      <c r="Y27" s="251">
        <f t="shared" si="3"/>
        <v>0</v>
      </c>
      <c r="Z27" s="251">
        <f t="shared" si="3"/>
        <v>0</v>
      </c>
      <c r="AA27" s="251">
        <f t="shared" si="3"/>
        <v>0</v>
      </c>
      <c r="AB27" s="251">
        <f t="shared" si="3"/>
        <v>0</v>
      </c>
      <c r="AC27" s="251">
        <f t="shared" si="3"/>
        <v>0</v>
      </c>
      <c r="AD27" s="251">
        <f t="shared" si="3"/>
        <v>0</v>
      </c>
      <c r="AE27" s="38">
        <f t="shared" si="3"/>
        <v>0</v>
      </c>
    </row>
    <row r="28" spans="1:31" ht="19.149999999999999" customHeight="1" thickBot="1">
      <c r="A28" s="9">
        <f t="shared" si="5"/>
        <v>20</v>
      </c>
      <c r="B28" s="179" t="s">
        <v>87</v>
      </c>
      <c r="C28" s="51">
        <f>SUM(C23:C27)</f>
        <v>0</v>
      </c>
      <c r="D28" s="43">
        <f t="shared" ref="D28:O28" si="12">SUM(D23:D27)</f>
        <v>0</v>
      </c>
      <c r="E28" s="43">
        <f t="shared" si="12"/>
        <v>0</v>
      </c>
      <c r="F28" s="43">
        <f t="shared" si="12"/>
        <v>0</v>
      </c>
      <c r="G28" s="43">
        <f t="shared" si="12"/>
        <v>0</v>
      </c>
      <c r="H28" s="43">
        <f t="shared" si="12"/>
        <v>0</v>
      </c>
      <c r="I28" s="43">
        <f t="shared" si="12"/>
        <v>0</v>
      </c>
      <c r="J28" s="43">
        <f t="shared" si="12"/>
        <v>0</v>
      </c>
      <c r="K28" s="43">
        <f t="shared" si="12"/>
        <v>0</v>
      </c>
      <c r="L28" s="43">
        <f t="shared" si="12"/>
        <v>0</v>
      </c>
      <c r="M28" s="43">
        <f t="shared" si="12"/>
        <v>0</v>
      </c>
      <c r="N28" s="43">
        <f t="shared" si="12"/>
        <v>0</v>
      </c>
      <c r="O28" s="44">
        <f t="shared" si="12"/>
        <v>0</v>
      </c>
      <c r="Q28" s="9">
        <f t="shared" si="6"/>
        <v>20</v>
      </c>
      <c r="R28" s="174" t="s">
        <v>87</v>
      </c>
      <c r="S28" s="252">
        <f>IFERROR(C28/S$7,0)</f>
        <v>0</v>
      </c>
      <c r="T28" s="32">
        <f t="shared" si="4"/>
        <v>0</v>
      </c>
      <c r="U28" s="32">
        <f t="shared" si="3"/>
        <v>0</v>
      </c>
      <c r="V28" s="32">
        <f t="shared" si="3"/>
        <v>0</v>
      </c>
      <c r="W28" s="32">
        <f t="shared" si="3"/>
        <v>0</v>
      </c>
      <c r="X28" s="32">
        <f t="shared" si="3"/>
        <v>0</v>
      </c>
      <c r="Y28" s="32">
        <f t="shared" si="3"/>
        <v>0</v>
      </c>
      <c r="Z28" s="32">
        <f t="shared" si="3"/>
        <v>0</v>
      </c>
      <c r="AA28" s="32">
        <f t="shared" si="3"/>
        <v>0</v>
      </c>
      <c r="AB28" s="32">
        <f t="shared" si="3"/>
        <v>0</v>
      </c>
      <c r="AC28" s="32">
        <f t="shared" si="3"/>
        <v>0</v>
      </c>
      <c r="AD28" s="32">
        <f t="shared" si="3"/>
        <v>0</v>
      </c>
      <c r="AE28" s="46">
        <f t="shared" si="3"/>
        <v>0</v>
      </c>
    </row>
    <row r="29" spans="1:31" ht="19.149999999999999" customHeight="1" thickTop="1">
      <c r="A29" s="9">
        <f t="shared" si="5"/>
        <v>21</v>
      </c>
      <c r="B29" s="170" t="s">
        <v>88</v>
      </c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5">
        <f t="shared" si="11"/>
        <v>0</v>
      </c>
      <c r="Q29" s="9">
        <f t="shared" si="6"/>
        <v>21</v>
      </c>
      <c r="R29" s="170" t="s">
        <v>88</v>
      </c>
      <c r="S29" s="249">
        <f t="shared" si="4"/>
        <v>0</v>
      </c>
      <c r="T29" s="249">
        <f t="shared" si="4"/>
        <v>0</v>
      </c>
      <c r="U29" s="249">
        <f t="shared" si="3"/>
        <v>0</v>
      </c>
      <c r="V29" s="249">
        <f t="shared" si="3"/>
        <v>0</v>
      </c>
      <c r="W29" s="249">
        <f t="shared" si="3"/>
        <v>0</v>
      </c>
      <c r="X29" s="249">
        <f t="shared" si="3"/>
        <v>0</v>
      </c>
      <c r="Y29" s="249">
        <f t="shared" si="3"/>
        <v>0</v>
      </c>
      <c r="Z29" s="249">
        <f t="shared" si="3"/>
        <v>0</v>
      </c>
      <c r="AA29" s="249">
        <f t="shared" si="3"/>
        <v>0</v>
      </c>
      <c r="AB29" s="249">
        <f t="shared" si="3"/>
        <v>0</v>
      </c>
      <c r="AC29" s="249">
        <f t="shared" si="3"/>
        <v>0</v>
      </c>
      <c r="AD29" s="249">
        <f t="shared" si="3"/>
        <v>0</v>
      </c>
      <c r="AE29" s="35">
        <f t="shared" si="3"/>
        <v>0</v>
      </c>
    </row>
    <row r="30" spans="1:31" ht="19.149999999999999" customHeight="1">
      <c r="A30" s="9">
        <f t="shared" si="5"/>
        <v>22</v>
      </c>
      <c r="B30" s="18" t="s">
        <v>89</v>
      </c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20">
        <f t="shared" si="11"/>
        <v>0</v>
      </c>
      <c r="Q30" s="9">
        <f t="shared" si="6"/>
        <v>22</v>
      </c>
      <c r="R30" s="18" t="s">
        <v>89</v>
      </c>
      <c r="S30" s="248">
        <f t="shared" si="4"/>
        <v>0</v>
      </c>
      <c r="T30" s="248">
        <f t="shared" si="4"/>
        <v>0</v>
      </c>
      <c r="U30" s="248">
        <f t="shared" si="3"/>
        <v>0</v>
      </c>
      <c r="V30" s="248">
        <f t="shared" si="3"/>
        <v>0</v>
      </c>
      <c r="W30" s="248">
        <f t="shared" si="3"/>
        <v>0</v>
      </c>
      <c r="X30" s="248">
        <f t="shared" si="3"/>
        <v>0</v>
      </c>
      <c r="Y30" s="248">
        <f t="shared" si="3"/>
        <v>0</v>
      </c>
      <c r="Z30" s="248">
        <f t="shared" si="3"/>
        <v>0</v>
      </c>
      <c r="AA30" s="248">
        <f t="shared" si="3"/>
        <v>0</v>
      </c>
      <c r="AB30" s="248">
        <f t="shared" si="3"/>
        <v>0</v>
      </c>
      <c r="AC30" s="248">
        <f t="shared" si="3"/>
        <v>0</v>
      </c>
      <c r="AD30" s="248">
        <f t="shared" si="3"/>
        <v>0</v>
      </c>
      <c r="AE30" s="20">
        <f t="shared" si="3"/>
        <v>0</v>
      </c>
    </row>
    <row r="31" spans="1:31" ht="19.149999999999999" customHeight="1">
      <c r="A31" s="9">
        <f t="shared" si="5"/>
        <v>23</v>
      </c>
      <c r="B31" s="18" t="s">
        <v>90</v>
      </c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20">
        <f t="shared" si="11"/>
        <v>0</v>
      </c>
      <c r="Q31" s="9">
        <f t="shared" si="6"/>
        <v>23</v>
      </c>
      <c r="R31" s="18" t="s">
        <v>90</v>
      </c>
      <c r="S31" s="248">
        <f t="shared" si="4"/>
        <v>0</v>
      </c>
      <c r="T31" s="248">
        <f t="shared" si="4"/>
        <v>0</v>
      </c>
      <c r="U31" s="248">
        <f t="shared" si="3"/>
        <v>0</v>
      </c>
      <c r="V31" s="248">
        <f t="shared" si="3"/>
        <v>0</v>
      </c>
      <c r="W31" s="248">
        <f t="shared" si="3"/>
        <v>0</v>
      </c>
      <c r="X31" s="248">
        <f t="shared" si="3"/>
        <v>0</v>
      </c>
      <c r="Y31" s="248">
        <f t="shared" si="3"/>
        <v>0</v>
      </c>
      <c r="Z31" s="248">
        <f t="shared" si="3"/>
        <v>0</v>
      </c>
      <c r="AA31" s="248">
        <f t="shared" si="3"/>
        <v>0</v>
      </c>
      <c r="AB31" s="248">
        <f t="shared" si="3"/>
        <v>0</v>
      </c>
      <c r="AC31" s="248">
        <f t="shared" si="3"/>
        <v>0</v>
      </c>
      <c r="AD31" s="248">
        <f t="shared" si="3"/>
        <v>0</v>
      </c>
      <c r="AE31" s="20">
        <f t="shared" si="3"/>
        <v>0</v>
      </c>
    </row>
    <row r="32" spans="1:31" ht="19.149999999999999" customHeight="1">
      <c r="A32" s="9">
        <f t="shared" si="5"/>
        <v>24</v>
      </c>
      <c r="B32" s="18" t="s">
        <v>91</v>
      </c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0">
        <f t="shared" si="11"/>
        <v>0</v>
      </c>
      <c r="Q32" s="9">
        <f t="shared" si="6"/>
        <v>24</v>
      </c>
      <c r="R32" s="18" t="s">
        <v>91</v>
      </c>
      <c r="S32" s="248">
        <f t="shared" si="4"/>
        <v>0</v>
      </c>
      <c r="T32" s="248">
        <f t="shared" si="4"/>
        <v>0</v>
      </c>
      <c r="U32" s="248">
        <f t="shared" si="3"/>
        <v>0</v>
      </c>
      <c r="V32" s="248">
        <f t="shared" si="3"/>
        <v>0</v>
      </c>
      <c r="W32" s="248">
        <f t="shared" si="3"/>
        <v>0</v>
      </c>
      <c r="X32" s="248">
        <f t="shared" si="3"/>
        <v>0</v>
      </c>
      <c r="Y32" s="248">
        <f t="shared" si="3"/>
        <v>0</v>
      </c>
      <c r="Z32" s="248">
        <f t="shared" si="3"/>
        <v>0</v>
      </c>
      <c r="AA32" s="248">
        <f t="shared" si="3"/>
        <v>0</v>
      </c>
      <c r="AB32" s="248">
        <f t="shared" si="3"/>
        <v>0</v>
      </c>
      <c r="AC32" s="248">
        <f t="shared" si="3"/>
        <v>0</v>
      </c>
      <c r="AD32" s="248">
        <f t="shared" si="3"/>
        <v>0</v>
      </c>
      <c r="AE32" s="20">
        <f t="shared" si="3"/>
        <v>0</v>
      </c>
    </row>
    <row r="33" spans="1:31" ht="19.149999999999999" customHeight="1">
      <c r="A33" s="9">
        <f t="shared" si="5"/>
        <v>25</v>
      </c>
      <c r="B33" s="18" t="s">
        <v>92</v>
      </c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20">
        <f t="shared" si="11"/>
        <v>0</v>
      </c>
      <c r="Q33" s="9">
        <f t="shared" si="6"/>
        <v>25</v>
      </c>
      <c r="R33" s="18" t="s">
        <v>92</v>
      </c>
      <c r="S33" s="248">
        <f t="shared" si="4"/>
        <v>0</v>
      </c>
      <c r="T33" s="248">
        <f t="shared" si="4"/>
        <v>0</v>
      </c>
      <c r="U33" s="248">
        <f t="shared" si="3"/>
        <v>0</v>
      </c>
      <c r="V33" s="248">
        <f t="shared" si="3"/>
        <v>0</v>
      </c>
      <c r="W33" s="248">
        <f t="shared" ref="W33:AE61" si="13">IFERROR(G33/W$7,0)</f>
        <v>0</v>
      </c>
      <c r="X33" s="248">
        <f t="shared" si="13"/>
        <v>0</v>
      </c>
      <c r="Y33" s="248">
        <f t="shared" si="13"/>
        <v>0</v>
      </c>
      <c r="Z33" s="248">
        <f t="shared" si="13"/>
        <v>0</v>
      </c>
      <c r="AA33" s="248">
        <f t="shared" si="13"/>
        <v>0</v>
      </c>
      <c r="AB33" s="248">
        <f t="shared" si="13"/>
        <v>0</v>
      </c>
      <c r="AC33" s="248">
        <f t="shared" si="13"/>
        <v>0</v>
      </c>
      <c r="AD33" s="248">
        <f t="shared" si="13"/>
        <v>0</v>
      </c>
      <c r="AE33" s="20">
        <f t="shared" si="13"/>
        <v>0</v>
      </c>
    </row>
    <row r="34" spans="1:31" ht="19.149999999999999" customHeight="1">
      <c r="A34" s="9">
        <f t="shared" si="5"/>
        <v>26</v>
      </c>
      <c r="B34" s="18" t="s">
        <v>93</v>
      </c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20">
        <f t="shared" si="11"/>
        <v>0</v>
      </c>
      <c r="Q34" s="9">
        <f t="shared" si="6"/>
        <v>26</v>
      </c>
      <c r="R34" s="18" t="s">
        <v>93</v>
      </c>
      <c r="S34" s="248">
        <f t="shared" si="4"/>
        <v>0</v>
      </c>
      <c r="T34" s="248">
        <f t="shared" si="4"/>
        <v>0</v>
      </c>
      <c r="U34" s="248">
        <f t="shared" si="4"/>
        <v>0</v>
      </c>
      <c r="V34" s="248">
        <f t="shared" si="4"/>
        <v>0</v>
      </c>
      <c r="W34" s="248">
        <f t="shared" si="13"/>
        <v>0</v>
      </c>
      <c r="X34" s="248">
        <f t="shared" si="13"/>
        <v>0</v>
      </c>
      <c r="Y34" s="248">
        <f t="shared" si="13"/>
        <v>0</v>
      </c>
      <c r="Z34" s="248">
        <f t="shared" si="13"/>
        <v>0</v>
      </c>
      <c r="AA34" s="248">
        <f t="shared" si="13"/>
        <v>0</v>
      </c>
      <c r="AB34" s="248">
        <f t="shared" si="13"/>
        <v>0</v>
      </c>
      <c r="AC34" s="248">
        <f t="shared" si="13"/>
        <v>0</v>
      </c>
      <c r="AD34" s="248">
        <f t="shared" si="13"/>
        <v>0</v>
      </c>
      <c r="AE34" s="20">
        <f t="shared" si="13"/>
        <v>0</v>
      </c>
    </row>
    <row r="35" spans="1:31" ht="19.149999999999999" customHeight="1">
      <c r="A35" s="9">
        <f t="shared" si="5"/>
        <v>27</v>
      </c>
      <c r="B35" s="18" t="s">
        <v>94</v>
      </c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0">
        <f t="shared" si="11"/>
        <v>0</v>
      </c>
      <c r="Q35" s="9">
        <f t="shared" si="6"/>
        <v>27</v>
      </c>
      <c r="R35" s="18" t="s">
        <v>94</v>
      </c>
      <c r="S35" s="248">
        <f t="shared" si="4"/>
        <v>0</v>
      </c>
      <c r="T35" s="248">
        <f t="shared" si="4"/>
        <v>0</v>
      </c>
      <c r="U35" s="248">
        <f t="shared" si="4"/>
        <v>0</v>
      </c>
      <c r="V35" s="248">
        <f t="shared" si="4"/>
        <v>0</v>
      </c>
      <c r="W35" s="248">
        <f t="shared" si="13"/>
        <v>0</v>
      </c>
      <c r="X35" s="248">
        <f t="shared" si="13"/>
        <v>0</v>
      </c>
      <c r="Y35" s="248">
        <f t="shared" si="13"/>
        <v>0</v>
      </c>
      <c r="Z35" s="248">
        <f t="shared" si="13"/>
        <v>0</v>
      </c>
      <c r="AA35" s="248">
        <f t="shared" si="13"/>
        <v>0</v>
      </c>
      <c r="AB35" s="248">
        <f t="shared" si="13"/>
        <v>0</v>
      </c>
      <c r="AC35" s="248">
        <f t="shared" si="13"/>
        <v>0</v>
      </c>
      <c r="AD35" s="248">
        <f t="shared" si="13"/>
        <v>0</v>
      </c>
      <c r="AE35" s="20">
        <f t="shared" si="13"/>
        <v>0</v>
      </c>
    </row>
    <row r="36" spans="1:31" ht="19.149999999999999" customHeight="1">
      <c r="A36" s="9">
        <f t="shared" si="5"/>
        <v>28</v>
      </c>
      <c r="B36" s="18" t="s">
        <v>95</v>
      </c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20">
        <f t="shared" si="11"/>
        <v>0</v>
      </c>
      <c r="Q36" s="9">
        <f t="shared" si="6"/>
        <v>28</v>
      </c>
      <c r="R36" s="18" t="s">
        <v>95</v>
      </c>
      <c r="S36" s="248">
        <f t="shared" si="4"/>
        <v>0</v>
      </c>
      <c r="T36" s="248">
        <f t="shared" si="4"/>
        <v>0</v>
      </c>
      <c r="U36" s="248">
        <f t="shared" si="4"/>
        <v>0</v>
      </c>
      <c r="V36" s="248">
        <f t="shared" si="4"/>
        <v>0</v>
      </c>
      <c r="W36" s="248">
        <f t="shared" si="13"/>
        <v>0</v>
      </c>
      <c r="X36" s="248">
        <f t="shared" si="13"/>
        <v>0</v>
      </c>
      <c r="Y36" s="248">
        <f t="shared" si="13"/>
        <v>0</v>
      </c>
      <c r="Z36" s="248">
        <f t="shared" si="13"/>
        <v>0</v>
      </c>
      <c r="AA36" s="248">
        <f t="shared" si="13"/>
        <v>0</v>
      </c>
      <c r="AB36" s="248">
        <f t="shared" si="13"/>
        <v>0</v>
      </c>
      <c r="AC36" s="248">
        <f t="shared" si="13"/>
        <v>0</v>
      </c>
      <c r="AD36" s="248">
        <f t="shared" si="13"/>
        <v>0</v>
      </c>
      <c r="AE36" s="20">
        <f t="shared" si="13"/>
        <v>0</v>
      </c>
    </row>
    <row r="37" spans="1:31" ht="19.149999999999999" customHeight="1">
      <c r="A37" s="9">
        <f t="shared" si="5"/>
        <v>29</v>
      </c>
      <c r="B37" s="18" t="s">
        <v>96</v>
      </c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20">
        <f t="shared" si="11"/>
        <v>0</v>
      </c>
      <c r="Q37" s="9">
        <f t="shared" si="6"/>
        <v>29</v>
      </c>
      <c r="R37" s="18" t="s">
        <v>96</v>
      </c>
      <c r="S37" s="248">
        <f t="shared" si="4"/>
        <v>0</v>
      </c>
      <c r="T37" s="248">
        <f t="shared" si="4"/>
        <v>0</v>
      </c>
      <c r="U37" s="248">
        <f t="shared" si="4"/>
        <v>0</v>
      </c>
      <c r="V37" s="248">
        <f t="shared" si="4"/>
        <v>0</v>
      </c>
      <c r="W37" s="248">
        <f t="shared" si="13"/>
        <v>0</v>
      </c>
      <c r="X37" s="248">
        <f t="shared" si="13"/>
        <v>0</v>
      </c>
      <c r="Y37" s="248">
        <f t="shared" si="13"/>
        <v>0</v>
      </c>
      <c r="Z37" s="248">
        <f t="shared" si="13"/>
        <v>0</v>
      </c>
      <c r="AA37" s="248">
        <f t="shared" si="13"/>
        <v>0</v>
      </c>
      <c r="AB37" s="248">
        <f t="shared" si="13"/>
        <v>0</v>
      </c>
      <c r="AC37" s="248">
        <f t="shared" si="13"/>
        <v>0</v>
      </c>
      <c r="AD37" s="248">
        <f t="shared" si="13"/>
        <v>0</v>
      </c>
      <c r="AE37" s="20">
        <f t="shared" si="13"/>
        <v>0</v>
      </c>
    </row>
    <row r="38" spans="1:31" ht="19.149999999999999" customHeight="1">
      <c r="A38" s="9">
        <f t="shared" si="5"/>
        <v>30</v>
      </c>
      <c r="B38" s="18" t="s">
        <v>97</v>
      </c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20">
        <f t="shared" si="11"/>
        <v>0</v>
      </c>
      <c r="Q38" s="9">
        <f t="shared" si="6"/>
        <v>30</v>
      </c>
      <c r="R38" s="18" t="s">
        <v>97</v>
      </c>
      <c r="S38" s="248">
        <f t="shared" si="4"/>
        <v>0</v>
      </c>
      <c r="T38" s="248">
        <f t="shared" si="4"/>
        <v>0</v>
      </c>
      <c r="U38" s="248">
        <f t="shared" si="4"/>
        <v>0</v>
      </c>
      <c r="V38" s="248">
        <f t="shared" si="4"/>
        <v>0</v>
      </c>
      <c r="W38" s="248">
        <f t="shared" si="13"/>
        <v>0</v>
      </c>
      <c r="X38" s="248">
        <f t="shared" si="13"/>
        <v>0</v>
      </c>
      <c r="Y38" s="248">
        <f t="shared" si="13"/>
        <v>0</v>
      </c>
      <c r="Z38" s="248">
        <f t="shared" si="13"/>
        <v>0</v>
      </c>
      <c r="AA38" s="248">
        <f t="shared" si="13"/>
        <v>0</v>
      </c>
      <c r="AB38" s="248">
        <f t="shared" si="13"/>
        <v>0</v>
      </c>
      <c r="AC38" s="248">
        <f t="shared" si="13"/>
        <v>0</v>
      </c>
      <c r="AD38" s="248">
        <f t="shared" si="13"/>
        <v>0</v>
      </c>
      <c r="AE38" s="20">
        <f t="shared" si="13"/>
        <v>0</v>
      </c>
    </row>
    <row r="39" spans="1:31" ht="19.149999999999999" customHeight="1">
      <c r="A39" s="9">
        <f t="shared" si="5"/>
        <v>31</v>
      </c>
      <c r="B39" s="18" t="s">
        <v>98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20">
        <f t="shared" si="11"/>
        <v>0</v>
      </c>
      <c r="Q39" s="9">
        <f t="shared" si="6"/>
        <v>31</v>
      </c>
      <c r="R39" s="18" t="s">
        <v>98</v>
      </c>
      <c r="S39" s="248">
        <f t="shared" si="4"/>
        <v>0</v>
      </c>
      <c r="T39" s="248">
        <f t="shared" si="4"/>
        <v>0</v>
      </c>
      <c r="U39" s="248">
        <f t="shared" si="4"/>
        <v>0</v>
      </c>
      <c r="V39" s="248">
        <f t="shared" si="4"/>
        <v>0</v>
      </c>
      <c r="W39" s="248">
        <f t="shared" si="13"/>
        <v>0</v>
      </c>
      <c r="X39" s="248">
        <f t="shared" si="13"/>
        <v>0</v>
      </c>
      <c r="Y39" s="248">
        <f t="shared" si="13"/>
        <v>0</v>
      </c>
      <c r="Z39" s="248">
        <f t="shared" si="13"/>
        <v>0</v>
      </c>
      <c r="AA39" s="248">
        <f t="shared" si="13"/>
        <v>0</v>
      </c>
      <c r="AB39" s="248">
        <f t="shared" si="13"/>
        <v>0</v>
      </c>
      <c r="AC39" s="248">
        <f t="shared" si="13"/>
        <v>0</v>
      </c>
      <c r="AD39" s="248">
        <f t="shared" si="13"/>
        <v>0</v>
      </c>
      <c r="AE39" s="20">
        <f t="shared" si="13"/>
        <v>0</v>
      </c>
    </row>
    <row r="40" spans="1:31" ht="19.149999999999999" customHeight="1">
      <c r="A40" s="9">
        <f t="shared" si="5"/>
        <v>32</v>
      </c>
      <c r="B40" s="18" t="s">
        <v>99</v>
      </c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20">
        <f t="shared" si="11"/>
        <v>0</v>
      </c>
      <c r="Q40" s="9">
        <f t="shared" si="6"/>
        <v>32</v>
      </c>
      <c r="R40" s="18" t="s">
        <v>99</v>
      </c>
      <c r="S40" s="248">
        <f t="shared" si="4"/>
        <v>0</v>
      </c>
      <c r="T40" s="248">
        <f t="shared" si="4"/>
        <v>0</v>
      </c>
      <c r="U40" s="248">
        <f t="shared" si="4"/>
        <v>0</v>
      </c>
      <c r="V40" s="248">
        <f t="shared" si="4"/>
        <v>0</v>
      </c>
      <c r="W40" s="248">
        <f t="shared" si="13"/>
        <v>0</v>
      </c>
      <c r="X40" s="248">
        <f t="shared" si="13"/>
        <v>0</v>
      </c>
      <c r="Y40" s="248">
        <f t="shared" si="13"/>
        <v>0</v>
      </c>
      <c r="Z40" s="248">
        <f t="shared" si="13"/>
        <v>0</v>
      </c>
      <c r="AA40" s="248">
        <f t="shared" si="13"/>
        <v>0</v>
      </c>
      <c r="AB40" s="248">
        <f t="shared" si="13"/>
        <v>0</v>
      </c>
      <c r="AC40" s="248">
        <f t="shared" si="13"/>
        <v>0</v>
      </c>
      <c r="AD40" s="248">
        <f t="shared" si="13"/>
        <v>0</v>
      </c>
      <c r="AE40" s="20">
        <f t="shared" si="13"/>
        <v>0</v>
      </c>
    </row>
    <row r="41" spans="1:31" s="25" customFormat="1" ht="19.149999999999999" customHeight="1">
      <c r="A41" s="21">
        <f t="shared" si="5"/>
        <v>33</v>
      </c>
      <c r="B41" s="18" t="s">
        <v>100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4">
        <f t="shared" si="11"/>
        <v>0</v>
      </c>
      <c r="Q41" s="9">
        <f t="shared" si="6"/>
        <v>33</v>
      </c>
      <c r="R41" s="18" t="s">
        <v>100</v>
      </c>
      <c r="S41" s="248">
        <f t="shared" si="4"/>
        <v>0</v>
      </c>
      <c r="T41" s="248">
        <f t="shared" si="4"/>
        <v>0</v>
      </c>
      <c r="U41" s="248">
        <f t="shared" si="4"/>
        <v>0</v>
      </c>
      <c r="V41" s="248">
        <f t="shared" si="4"/>
        <v>0</v>
      </c>
      <c r="W41" s="248">
        <f t="shared" si="13"/>
        <v>0</v>
      </c>
      <c r="X41" s="248">
        <f t="shared" si="13"/>
        <v>0</v>
      </c>
      <c r="Y41" s="248">
        <f t="shared" si="13"/>
        <v>0</v>
      </c>
      <c r="Z41" s="248">
        <f t="shared" si="13"/>
        <v>0</v>
      </c>
      <c r="AA41" s="248">
        <f t="shared" si="13"/>
        <v>0</v>
      </c>
      <c r="AB41" s="248">
        <f t="shared" si="13"/>
        <v>0</v>
      </c>
      <c r="AC41" s="248">
        <f t="shared" si="13"/>
        <v>0</v>
      </c>
      <c r="AD41" s="248">
        <f t="shared" si="13"/>
        <v>0</v>
      </c>
      <c r="AE41" s="24">
        <f t="shared" si="13"/>
        <v>0</v>
      </c>
    </row>
    <row r="42" spans="1:31" s="25" customFormat="1" ht="19.149999999999999" customHeight="1">
      <c r="A42" s="21">
        <f t="shared" si="5"/>
        <v>34</v>
      </c>
      <c r="B42" s="18" t="s">
        <v>101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4">
        <f t="shared" si="11"/>
        <v>0</v>
      </c>
      <c r="Q42" s="9">
        <f t="shared" si="6"/>
        <v>34</v>
      </c>
      <c r="R42" s="18" t="s">
        <v>101</v>
      </c>
      <c r="S42" s="248">
        <f t="shared" si="4"/>
        <v>0</v>
      </c>
      <c r="T42" s="248">
        <f t="shared" si="4"/>
        <v>0</v>
      </c>
      <c r="U42" s="248">
        <f t="shared" si="4"/>
        <v>0</v>
      </c>
      <c r="V42" s="248">
        <f t="shared" si="4"/>
        <v>0</v>
      </c>
      <c r="W42" s="248">
        <f t="shared" si="13"/>
        <v>0</v>
      </c>
      <c r="X42" s="248">
        <f t="shared" si="13"/>
        <v>0</v>
      </c>
      <c r="Y42" s="248">
        <f t="shared" si="13"/>
        <v>0</v>
      </c>
      <c r="Z42" s="248">
        <f t="shared" si="13"/>
        <v>0</v>
      </c>
      <c r="AA42" s="248">
        <f t="shared" si="13"/>
        <v>0</v>
      </c>
      <c r="AB42" s="248">
        <f t="shared" si="13"/>
        <v>0</v>
      </c>
      <c r="AC42" s="248">
        <f t="shared" si="13"/>
        <v>0</v>
      </c>
      <c r="AD42" s="248">
        <f t="shared" si="13"/>
        <v>0</v>
      </c>
      <c r="AE42" s="24">
        <f t="shared" si="13"/>
        <v>0</v>
      </c>
    </row>
    <row r="43" spans="1:31" ht="19.149999999999999" customHeight="1">
      <c r="A43" s="9">
        <f t="shared" si="5"/>
        <v>35</v>
      </c>
      <c r="B43" s="18" t="s">
        <v>102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24">
        <f t="shared" si="11"/>
        <v>0</v>
      </c>
      <c r="Q43" s="9">
        <f t="shared" si="6"/>
        <v>35</v>
      </c>
      <c r="R43" s="18" t="s">
        <v>102</v>
      </c>
      <c r="S43" s="248">
        <f t="shared" si="4"/>
        <v>0</v>
      </c>
      <c r="T43" s="248">
        <f t="shared" si="4"/>
        <v>0</v>
      </c>
      <c r="U43" s="248">
        <f t="shared" si="4"/>
        <v>0</v>
      </c>
      <c r="V43" s="248">
        <f t="shared" si="4"/>
        <v>0</v>
      </c>
      <c r="W43" s="248">
        <f t="shared" si="13"/>
        <v>0</v>
      </c>
      <c r="X43" s="248">
        <f t="shared" si="13"/>
        <v>0</v>
      </c>
      <c r="Y43" s="248">
        <f t="shared" si="13"/>
        <v>0</v>
      </c>
      <c r="Z43" s="248">
        <f t="shared" si="13"/>
        <v>0</v>
      </c>
      <c r="AA43" s="248">
        <f t="shared" si="13"/>
        <v>0</v>
      </c>
      <c r="AB43" s="248">
        <f t="shared" si="13"/>
        <v>0</v>
      </c>
      <c r="AC43" s="248">
        <f t="shared" si="13"/>
        <v>0</v>
      </c>
      <c r="AD43" s="248">
        <f t="shared" si="13"/>
        <v>0</v>
      </c>
      <c r="AE43" s="20">
        <f t="shared" si="13"/>
        <v>0</v>
      </c>
    </row>
    <row r="44" spans="1:31" ht="19.149999999999999" customHeight="1">
      <c r="A44" s="9">
        <f t="shared" si="5"/>
        <v>36</v>
      </c>
      <c r="B44" s="18" t="s">
        <v>103</v>
      </c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20">
        <f t="shared" si="11"/>
        <v>0</v>
      </c>
      <c r="Q44" s="9">
        <f t="shared" si="6"/>
        <v>36</v>
      </c>
      <c r="R44" s="18" t="s">
        <v>103</v>
      </c>
      <c r="S44" s="248">
        <f t="shared" si="4"/>
        <v>0</v>
      </c>
      <c r="T44" s="248">
        <f t="shared" si="4"/>
        <v>0</v>
      </c>
      <c r="U44" s="248">
        <f t="shared" si="4"/>
        <v>0</v>
      </c>
      <c r="V44" s="248">
        <f t="shared" si="4"/>
        <v>0</v>
      </c>
      <c r="W44" s="248">
        <f t="shared" si="13"/>
        <v>0</v>
      </c>
      <c r="X44" s="248">
        <f t="shared" si="13"/>
        <v>0</v>
      </c>
      <c r="Y44" s="248">
        <f t="shared" si="13"/>
        <v>0</v>
      </c>
      <c r="Z44" s="248">
        <f t="shared" si="13"/>
        <v>0</v>
      </c>
      <c r="AA44" s="248">
        <f t="shared" si="13"/>
        <v>0</v>
      </c>
      <c r="AB44" s="248">
        <f t="shared" si="13"/>
        <v>0</v>
      </c>
      <c r="AC44" s="248">
        <f t="shared" si="13"/>
        <v>0</v>
      </c>
      <c r="AD44" s="248">
        <f t="shared" si="13"/>
        <v>0</v>
      </c>
      <c r="AE44" s="20">
        <f t="shared" si="13"/>
        <v>0</v>
      </c>
    </row>
    <row r="45" spans="1:31" ht="19.149999999999999" customHeight="1">
      <c r="A45" s="9">
        <f t="shared" si="5"/>
        <v>37</v>
      </c>
      <c r="B45" s="18" t="s">
        <v>104</v>
      </c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20">
        <f t="shared" si="11"/>
        <v>0</v>
      </c>
      <c r="Q45" s="9">
        <f t="shared" si="6"/>
        <v>37</v>
      </c>
      <c r="R45" s="18" t="s">
        <v>104</v>
      </c>
      <c r="S45" s="248">
        <f t="shared" si="4"/>
        <v>0</v>
      </c>
      <c r="T45" s="248">
        <f t="shared" si="4"/>
        <v>0</v>
      </c>
      <c r="U45" s="248">
        <f t="shared" si="4"/>
        <v>0</v>
      </c>
      <c r="V45" s="248">
        <f t="shared" si="4"/>
        <v>0</v>
      </c>
      <c r="W45" s="248">
        <f t="shared" si="13"/>
        <v>0</v>
      </c>
      <c r="X45" s="248">
        <f t="shared" si="13"/>
        <v>0</v>
      </c>
      <c r="Y45" s="248">
        <f t="shared" si="13"/>
        <v>0</v>
      </c>
      <c r="Z45" s="248">
        <f t="shared" si="13"/>
        <v>0</v>
      </c>
      <c r="AA45" s="248">
        <f t="shared" si="13"/>
        <v>0</v>
      </c>
      <c r="AB45" s="248">
        <f t="shared" si="13"/>
        <v>0</v>
      </c>
      <c r="AC45" s="248">
        <f t="shared" si="13"/>
        <v>0</v>
      </c>
      <c r="AD45" s="248">
        <f t="shared" si="13"/>
        <v>0</v>
      </c>
      <c r="AE45" s="20">
        <f t="shared" si="13"/>
        <v>0</v>
      </c>
    </row>
    <row r="46" spans="1:31" ht="19.149999999999999" customHeight="1">
      <c r="A46" s="9">
        <f t="shared" si="5"/>
        <v>38</v>
      </c>
      <c r="B46" s="18" t="s">
        <v>105</v>
      </c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20">
        <f t="shared" si="11"/>
        <v>0</v>
      </c>
      <c r="Q46" s="9">
        <f t="shared" si="6"/>
        <v>38</v>
      </c>
      <c r="R46" s="18" t="s">
        <v>105</v>
      </c>
      <c r="S46" s="248">
        <f t="shared" si="4"/>
        <v>0</v>
      </c>
      <c r="T46" s="248">
        <f t="shared" si="4"/>
        <v>0</v>
      </c>
      <c r="U46" s="248">
        <f t="shared" si="4"/>
        <v>0</v>
      </c>
      <c r="V46" s="248">
        <f t="shared" si="4"/>
        <v>0</v>
      </c>
      <c r="W46" s="248">
        <f t="shared" si="13"/>
        <v>0</v>
      </c>
      <c r="X46" s="248">
        <f t="shared" si="13"/>
        <v>0</v>
      </c>
      <c r="Y46" s="248">
        <f t="shared" si="13"/>
        <v>0</v>
      </c>
      <c r="Z46" s="248">
        <f t="shared" si="13"/>
        <v>0</v>
      </c>
      <c r="AA46" s="248">
        <f t="shared" si="13"/>
        <v>0</v>
      </c>
      <c r="AB46" s="248">
        <f t="shared" si="13"/>
        <v>0</v>
      </c>
      <c r="AC46" s="248">
        <f t="shared" si="13"/>
        <v>0</v>
      </c>
      <c r="AD46" s="248">
        <f t="shared" si="13"/>
        <v>0</v>
      </c>
      <c r="AE46" s="20">
        <f t="shared" si="13"/>
        <v>0</v>
      </c>
    </row>
    <row r="47" spans="1:31" ht="19.149999999999999" customHeight="1">
      <c r="A47" s="9">
        <f t="shared" si="5"/>
        <v>39</v>
      </c>
      <c r="B47" s="18" t="s">
        <v>106</v>
      </c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20">
        <f t="shared" si="11"/>
        <v>0</v>
      </c>
      <c r="Q47" s="9">
        <f t="shared" si="6"/>
        <v>39</v>
      </c>
      <c r="R47" s="18" t="s">
        <v>106</v>
      </c>
      <c r="S47" s="248">
        <f t="shared" si="4"/>
        <v>0</v>
      </c>
      <c r="T47" s="248">
        <f t="shared" si="4"/>
        <v>0</v>
      </c>
      <c r="U47" s="248">
        <f t="shared" si="4"/>
        <v>0</v>
      </c>
      <c r="V47" s="248">
        <f t="shared" si="4"/>
        <v>0</v>
      </c>
      <c r="W47" s="248">
        <f t="shared" si="13"/>
        <v>0</v>
      </c>
      <c r="X47" s="248">
        <f t="shared" si="13"/>
        <v>0</v>
      </c>
      <c r="Y47" s="248">
        <f t="shared" si="13"/>
        <v>0</v>
      </c>
      <c r="Z47" s="248">
        <f t="shared" si="13"/>
        <v>0</v>
      </c>
      <c r="AA47" s="248">
        <f t="shared" si="13"/>
        <v>0</v>
      </c>
      <c r="AB47" s="248">
        <f t="shared" si="13"/>
        <v>0</v>
      </c>
      <c r="AC47" s="248">
        <f t="shared" si="13"/>
        <v>0</v>
      </c>
      <c r="AD47" s="248">
        <f t="shared" si="13"/>
        <v>0</v>
      </c>
      <c r="AE47" s="20">
        <f t="shared" si="13"/>
        <v>0</v>
      </c>
    </row>
    <row r="48" spans="1:31" ht="19.149999999999999" customHeight="1">
      <c r="A48" s="9">
        <f t="shared" si="5"/>
        <v>40</v>
      </c>
      <c r="B48" s="18" t="s">
        <v>107</v>
      </c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20">
        <f t="shared" si="11"/>
        <v>0</v>
      </c>
      <c r="Q48" s="9">
        <f t="shared" si="6"/>
        <v>40</v>
      </c>
      <c r="R48" s="18" t="s">
        <v>107</v>
      </c>
      <c r="S48" s="248">
        <f t="shared" si="4"/>
        <v>0</v>
      </c>
      <c r="T48" s="248">
        <f t="shared" si="4"/>
        <v>0</v>
      </c>
      <c r="U48" s="248">
        <f t="shared" si="4"/>
        <v>0</v>
      </c>
      <c r="V48" s="248">
        <f t="shared" si="4"/>
        <v>0</v>
      </c>
      <c r="W48" s="248">
        <f t="shared" si="13"/>
        <v>0</v>
      </c>
      <c r="X48" s="248">
        <f t="shared" si="13"/>
        <v>0</v>
      </c>
      <c r="Y48" s="248">
        <f t="shared" si="13"/>
        <v>0</v>
      </c>
      <c r="Z48" s="248">
        <f t="shared" si="13"/>
        <v>0</v>
      </c>
      <c r="AA48" s="248">
        <f t="shared" si="13"/>
        <v>0</v>
      </c>
      <c r="AB48" s="248">
        <f t="shared" si="13"/>
        <v>0</v>
      </c>
      <c r="AC48" s="248">
        <f t="shared" si="13"/>
        <v>0</v>
      </c>
      <c r="AD48" s="248">
        <f t="shared" si="13"/>
        <v>0</v>
      </c>
      <c r="AE48" s="20">
        <f t="shared" si="13"/>
        <v>0</v>
      </c>
    </row>
    <row r="49" spans="1:31" ht="19.149999999999999" customHeight="1">
      <c r="A49" s="9">
        <f t="shared" si="5"/>
        <v>41</v>
      </c>
      <c r="B49" s="18" t="s">
        <v>108</v>
      </c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20">
        <f t="shared" si="11"/>
        <v>0</v>
      </c>
      <c r="Q49" s="9">
        <f t="shared" si="6"/>
        <v>41</v>
      </c>
      <c r="R49" s="18" t="s">
        <v>108</v>
      </c>
      <c r="S49" s="248">
        <f t="shared" si="4"/>
        <v>0</v>
      </c>
      <c r="T49" s="248">
        <f t="shared" si="4"/>
        <v>0</v>
      </c>
      <c r="U49" s="248">
        <f t="shared" si="4"/>
        <v>0</v>
      </c>
      <c r="V49" s="248">
        <f t="shared" si="4"/>
        <v>0</v>
      </c>
      <c r="W49" s="248">
        <f t="shared" si="13"/>
        <v>0</v>
      </c>
      <c r="X49" s="248">
        <f t="shared" si="13"/>
        <v>0</v>
      </c>
      <c r="Y49" s="248">
        <f t="shared" si="13"/>
        <v>0</v>
      </c>
      <c r="Z49" s="248">
        <f t="shared" si="13"/>
        <v>0</v>
      </c>
      <c r="AA49" s="248">
        <f t="shared" si="13"/>
        <v>0</v>
      </c>
      <c r="AB49" s="248">
        <f t="shared" si="13"/>
        <v>0</v>
      </c>
      <c r="AC49" s="248">
        <f t="shared" si="13"/>
        <v>0</v>
      </c>
      <c r="AD49" s="248">
        <f t="shared" si="13"/>
        <v>0</v>
      </c>
      <c r="AE49" s="20">
        <f t="shared" si="13"/>
        <v>0</v>
      </c>
    </row>
    <row r="50" spans="1:31" ht="19.149999999999999" customHeight="1" thickBot="1">
      <c r="A50" s="9">
        <f t="shared" si="5"/>
        <v>42</v>
      </c>
      <c r="B50" s="169" t="s">
        <v>109</v>
      </c>
      <c r="C50" s="5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38">
        <f t="shared" si="11"/>
        <v>0</v>
      </c>
      <c r="Q50" s="9">
        <f t="shared" si="6"/>
        <v>42</v>
      </c>
      <c r="R50" s="169" t="s">
        <v>109</v>
      </c>
      <c r="S50" s="250">
        <f t="shared" si="4"/>
        <v>0</v>
      </c>
      <c r="T50" s="251">
        <f t="shared" si="4"/>
        <v>0</v>
      </c>
      <c r="U50" s="251">
        <f t="shared" si="4"/>
        <v>0</v>
      </c>
      <c r="V50" s="251">
        <f t="shared" si="4"/>
        <v>0</v>
      </c>
      <c r="W50" s="251">
        <f t="shared" si="13"/>
        <v>0</v>
      </c>
      <c r="X50" s="251">
        <f t="shared" si="13"/>
        <v>0</v>
      </c>
      <c r="Y50" s="251">
        <f t="shared" si="13"/>
        <v>0</v>
      </c>
      <c r="Z50" s="251">
        <f t="shared" si="13"/>
        <v>0</v>
      </c>
      <c r="AA50" s="251">
        <f t="shared" si="13"/>
        <v>0</v>
      </c>
      <c r="AB50" s="251">
        <f t="shared" si="13"/>
        <v>0</v>
      </c>
      <c r="AC50" s="251">
        <f t="shared" si="13"/>
        <v>0</v>
      </c>
      <c r="AD50" s="251">
        <f t="shared" si="13"/>
        <v>0</v>
      </c>
      <c r="AE50" s="38">
        <f t="shared" si="13"/>
        <v>0</v>
      </c>
    </row>
    <row r="51" spans="1:31" s="25" customFormat="1" ht="19.149999999999999" customHeight="1" thickBot="1">
      <c r="A51" s="9">
        <f t="shared" si="5"/>
        <v>43</v>
      </c>
      <c r="B51" s="179" t="s">
        <v>110</v>
      </c>
      <c r="C51" s="52">
        <f>C28+SUM(C29:C50)</f>
        <v>0</v>
      </c>
      <c r="D51" s="53">
        <f>D28+SUM(D29:D50)</f>
        <v>0</v>
      </c>
      <c r="E51" s="53">
        <f t="shared" ref="E51:O51" si="14">E28+SUM(E29:E50)</f>
        <v>0</v>
      </c>
      <c r="F51" s="53">
        <f t="shared" si="14"/>
        <v>0</v>
      </c>
      <c r="G51" s="53">
        <f t="shared" si="14"/>
        <v>0</v>
      </c>
      <c r="H51" s="53">
        <f t="shared" si="14"/>
        <v>0</v>
      </c>
      <c r="I51" s="53">
        <f t="shared" si="14"/>
        <v>0</v>
      </c>
      <c r="J51" s="53">
        <f t="shared" si="14"/>
        <v>0</v>
      </c>
      <c r="K51" s="53">
        <f t="shared" si="14"/>
        <v>0</v>
      </c>
      <c r="L51" s="53">
        <f t="shared" si="14"/>
        <v>0</v>
      </c>
      <c r="M51" s="53">
        <f t="shared" si="14"/>
        <v>0</v>
      </c>
      <c r="N51" s="53">
        <f t="shared" si="14"/>
        <v>0</v>
      </c>
      <c r="O51" s="54">
        <f t="shared" si="14"/>
        <v>0</v>
      </c>
      <c r="Q51" s="9">
        <f t="shared" si="6"/>
        <v>43</v>
      </c>
      <c r="R51" s="179" t="s">
        <v>110</v>
      </c>
      <c r="S51" s="51">
        <f t="shared" si="4"/>
        <v>0</v>
      </c>
      <c r="T51" s="30">
        <f t="shared" si="4"/>
        <v>0</v>
      </c>
      <c r="U51" s="30">
        <f t="shared" si="4"/>
        <v>0</v>
      </c>
      <c r="V51" s="30">
        <f t="shared" si="4"/>
        <v>0</v>
      </c>
      <c r="W51" s="30">
        <f t="shared" si="13"/>
        <v>0</v>
      </c>
      <c r="X51" s="30">
        <f t="shared" si="13"/>
        <v>0</v>
      </c>
      <c r="Y51" s="30">
        <f t="shared" si="13"/>
        <v>0</v>
      </c>
      <c r="Z51" s="30">
        <f t="shared" si="13"/>
        <v>0</v>
      </c>
      <c r="AA51" s="30">
        <f t="shared" si="13"/>
        <v>0</v>
      </c>
      <c r="AB51" s="30">
        <f t="shared" si="13"/>
        <v>0</v>
      </c>
      <c r="AC51" s="30">
        <f t="shared" si="13"/>
        <v>0</v>
      </c>
      <c r="AD51" s="30">
        <f t="shared" si="13"/>
        <v>0</v>
      </c>
      <c r="AE51" s="33">
        <f t="shared" si="13"/>
        <v>0</v>
      </c>
    </row>
    <row r="52" spans="1:31" ht="19.149999999999999" customHeight="1" thickTop="1">
      <c r="A52" s="9">
        <f t="shared" si="5"/>
        <v>44</v>
      </c>
      <c r="B52" s="170" t="s">
        <v>111</v>
      </c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5">
        <f t="shared" si="11"/>
        <v>0</v>
      </c>
      <c r="Q52" s="9">
        <f t="shared" si="6"/>
        <v>44</v>
      </c>
      <c r="R52" s="170" t="s">
        <v>111</v>
      </c>
      <c r="S52" s="249">
        <f t="shared" si="4"/>
        <v>0</v>
      </c>
      <c r="T52" s="249">
        <f t="shared" si="4"/>
        <v>0</v>
      </c>
      <c r="U52" s="249">
        <f t="shared" si="4"/>
        <v>0</v>
      </c>
      <c r="V52" s="249">
        <f t="shared" si="4"/>
        <v>0</v>
      </c>
      <c r="W52" s="249">
        <f t="shared" si="13"/>
        <v>0</v>
      </c>
      <c r="X52" s="249">
        <f t="shared" si="13"/>
        <v>0</v>
      </c>
      <c r="Y52" s="249">
        <f t="shared" si="13"/>
        <v>0</v>
      </c>
      <c r="Z52" s="249">
        <f t="shared" si="13"/>
        <v>0</v>
      </c>
      <c r="AA52" s="249">
        <f t="shared" si="13"/>
        <v>0</v>
      </c>
      <c r="AB52" s="249">
        <f t="shared" si="13"/>
        <v>0</v>
      </c>
      <c r="AC52" s="249">
        <f t="shared" si="13"/>
        <v>0</v>
      </c>
      <c r="AD52" s="249">
        <f t="shared" si="13"/>
        <v>0</v>
      </c>
      <c r="AE52" s="35">
        <f t="shared" si="13"/>
        <v>0</v>
      </c>
    </row>
    <row r="53" spans="1:31" ht="19.149999999999999" customHeight="1">
      <c r="A53" s="9">
        <f t="shared" si="5"/>
        <v>45</v>
      </c>
      <c r="B53" s="18" t="s">
        <v>112</v>
      </c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20">
        <f t="shared" si="11"/>
        <v>0</v>
      </c>
      <c r="Q53" s="9">
        <f t="shared" si="6"/>
        <v>45</v>
      </c>
      <c r="R53" s="18" t="s">
        <v>112</v>
      </c>
      <c r="S53" s="248">
        <f t="shared" si="4"/>
        <v>0</v>
      </c>
      <c r="T53" s="248">
        <f t="shared" si="4"/>
        <v>0</v>
      </c>
      <c r="U53" s="248">
        <f t="shared" si="4"/>
        <v>0</v>
      </c>
      <c r="V53" s="248">
        <f t="shared" si="4"/>
        <v>0</v>
      </c>
      <c r="W53" s="248">
        <f t="shared" si="13"/>
        <v>0</v>
      </c>
      <c r="X53" s="248">
        <f t="shared" si="13"/>
        <v>0</v>
      </c>
      <c r="Y53" s="248">
        <f t="shared" si="13"/>
        <v>0</v>
      </c>
      <c r="Z53" s="248">
        <f t="shared" si="13"/>
        <v>0</v>
      </c>
      <c r="AA53" s="248">
        <f t="shared" si="13"/>
        <v>0</v>
      </c>
      <c r="AB53" s="248">
        <f t="shared" si="13"/>
        <v>0</v>
      </c>
      <c r="AC53" s="248">
        <f t="shared" si="13"/>
        <v>0</v>
      </c>
      <c r="AD53" s="248">
        <f t="shared" si="13"/>
        <v>0</v>
      </c>
      <c r="AE53" s="20">
        <f t="shared" si="13"/>
        <v>0</v>
      </c>
    </row>
    <row r="54" spans="1:31" ht="19.149999999999999" customHeight="1" thickBot="1">
      <c r="A54" s="9">
        <f t="shared" si="5"/>
        <v>46</v>
      </c>
      <c r="B54" s="169" t="s">
        <v>113</v>
      </c>
      <c r="C54" s="5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38">
        <f t="shared" si="11"/>
        <v>0</v>
      </c>
      <c r="Q54" s="9">
        <f t="shared" si="6"/>
        <v>46</v>
      </c>
      <c r="R54" s="169" t="s">
        <v>113</v>
      </c>
      <c r="S54" s="250">
        <f t="shared" si="4"/>
        <v>0</v>
      </c>
      <c r="T54" s="251">
        <f t="shared" si="4"/>
        <v>0</v>
      </c>
      <c r="U54" s="251">
        <f t="shared" si="4"/>
        <v>0</v>
      </c>
      <c r="V54" s="251">
        <f t="shared" si="4"/>
        <v>0</v>
      </c>
      <c r="W54" s="251">
        <f t="shared" si="13"/>
        <v>0</v>
      </c>
      <c r="X54" s="251">
        <f t="shared" si="13"/>
        <v>0</v>
      </c>
      <c r="Y54" s="251">
        <f t="shared" si="13"/>
        <v>0</v>
      </c>
      <c r="Z54" s="251">
        <f t="shared" si="13"/>
        <v>0</v>
      </c>
      <c r="AA54" s="251">
        <f t="shared" si="13"/>
        <v>0</v>
      </c>
      <c r="AB54" s="251">
        <f t="shared" si="13"/>
        <v>0</v>
      </c>
      <c r="AC54" s="251">
        <f t="shared" si="13"/>
        <v>0</v>
      </c>
      <c r="AD54" s="251">
        <f t="shared" si="13"/>
        <v>0</v>
      </c>
      <c r="AE54" s="38">
        <f t="shared" si="13"/>
        <v>0</v>
      </c>
    </row>
    <row r="55" spans="1:31" ht="19.149999999999999" customHeight="1" thickBot="1">
      <c r="A55" s="9">
        <f t="shared" si="5"/>
        <v>47</v>
      </c>
      <c r="B55" s="180" t="s">
        <v>114</v>
      </c>
      <c r="C55" s="43">
        <f>C51+SUM(C52:C54)</f>
        <v>0</v>
      </c>
      <c r="D55" s="43">
        <f t="shared" ref="D55:O59" si="15">D51+SUM(D52:D54)</f>
        <v>0</v>
      </c>
      <c r="E55" s="43">
        <f t="shared" si="15"/>
        <v>0</v>
      </c>
      <c r="F55" s="43">
        <f t="shared" si="15"/>
        <v>0</v>
      </c>
      <c r="G55" s="43">
        <f t="shared" si="15"/>
        <v>0</v>
      </c>
      <c r="H55" s="43">
        <f t="shared" si="15"/>
        <v>0</v>
      </c>
      <c r="I55" s="43">
        <f t="shared" si="15"/>
        <v>0</v>
      </c>
      <c r="J55" s="43">
        <f t="shared" si="15"/>
        <v>0</v>
      </c>
      <c r="K55" s="43">
        <f t="shared" si="15"/>
        <v>0</v>
      </c>
      <c r="L55" s="43">
        <f t="shared" si="15"/>
        <v>0</v>
      </c>
      <c r="M55" s="43">
        <f t="shared" si="15"/>
        <v>0</v>
      </c>
      <c r="N55" s="43">
        <f t="shared" si="15"/>
        <v>0</v>
      </c>
      <c r="O55" s="44">
        <f t="shared" si="15"/>
        <v>0</v>
      </c>
      <c r="P55" s="55"/>
      <c r="Q55" s="9">
        <f t="shared" si="6"/>
        <v>47</v>
      </c>
      <c r="R55" s="180" t="s">
        <v>114</v>
      </c>
      <c r="S55" s="32">
        <f t="shared" si="4"/>
        <v>0</v>
      </c>
      <c r="T55" s="32">
        <f t="shared" si="4"/>
        <v>0</v>
      </c>
      <c r="U55" s="32">
        <f t="shared" si="4"/>
        <v>0</v>
      </c>
      <c r="V55" s="32">
        <f t="shared" si="4"/>
        <v>0</v>
      </c>
      <c r="W55" s="32">
        <f t="shared" si="13"/>
        <v>0</v>
      </c>
      <c r="X55" s="32">
        <f t="shared" si="13"/>
        <v>0</v>
      </c>
      <c r="Y55" s="32">
        <f t="shared" si="13"/>
        <v>0</v>
      </c>
      <c r="Z55" s="32">
        <f t="shared" si="13"/>
        <v>0</v>
      </c>
      <c r="AA55" s="32">
        <f t="shared" si="13"/>
        <v>0</v>
      </c>
      <c r="AB55" s="32">
        <f t="shared" si="13"/>
        <v>0</v>
      </c>
      <c r="AC55" s="32">
        <f t="shared" si="13"/>
        <v>0</v>
      </c>
      <c r="AD55" s="32">
        <f t="shared" si="13"/>
        <v>0</v>
      </c>
      <c r="AE55" s="44">
        <f t="shared" si="13"/>
        <v>0</v>
      </c>
    </row>
    <row r="56" spans="1:31" ht="19.149999999999999" customHeight="1" thickTop="1">
      <c r="A56" s="9">
        <f t="shared" si="5"/>
        <v>48</v>
      </c>
      <c r="B56" s="177" t="s">
        <v>115</v>
      </c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7">
        <f t="shared" si="15"/>
        <v>0</v>
      </c>
      <c r="P56" s="55"/>
      <c r="Q56" s="9">
        <f t="shared" si="6"/>
        <v>48</v>
      </c>
      <c r="R56" s="177" t="s">
        <v>115</v>
      </c>
      <c r="S56" s="249">
        <f t="shared" si="4"/>
        <v>0</v>
      </c>
      <c r="T56" s="249">
        <f t="shared" si="4"/>
        <v>0</v>
      </c>
      <c r="U56" s="249">
        <f t="shared" si="4"/>
        <v>0</v>
      </c>
      <c r="V56" s="249">
        <f t="shared" si="4"/>
        <v>0</v>
      </c>
      <c r="W56" s="249">
        <f t="shared" si="13"/>
        <v>0</v>
      </c>
      <c r="X56" s="249">
        <f t="shared" si="13"/>
        <v>0</v>
      </c>
      <c r="Y56" s="249">
        <f t="shared" si="13"/>
        <v>0</v>
      </c>
      <c r="Z56" s="249">
        <f t="shared" si="13"/>
        <v>0</v>
      </c>
      <c r="AA56" s="249">
        <f t="shared" si="13"/>
        <v>0</v>
      </c>
      <c r="AB56" s="249">
        <f t="shared" si="13"/>
        <v>0</v>
      </c>
      <c r="AC56" s="249">
        <f t="shared" si="13"/>
        <v>0</v>
      </c>
      <c r="AD56" s="249">
        <f t="shared" si="13"/>
        <v>0</v>
      </c>
      <c r="AE56" s="58">
        <f t="shared" si="13"/>
        <v>0</v>
      </c>
    </row>
    <row r="57" spans="1:31" ht="19.149999999999999" customHeight="1">
      <c r="A57" s="9">
        <f t="shared" si="5"/>
        <v>49</v>
      </c>
      <c r="B57" s="59" t="s">
        <v>116</v>
      </c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1">
        <f t="shared" si="15"/>
        <v>0</v>
      </c>
      <c r="P57" s="55"/>
      <c r="Q57" s="9">
        <f t="shared" si="6"/>
        <v>49</v>
      </c>
      <c r="R57" s="59" t="s">
        <v>116</v>
      </c>
      <c r="S57" s="248">
        <f t="shared" si="4"/>
        <v>0</v>
      </c>
      <c r="T57" s="248">
        <f t="shared" si="4"/>
        <v>0</v>
      </c>
      <c r="U57" s="248">
        <f t="shared" si="4"/>
        <v>0</v>
      </c>
      <c r="V57" s="248">
        <f t="shared" si="4"/>
        <v>0</v>
      </c>
      <c r="W57" s="248">
        <f t="shared" si="13"/>
        <v>0</v>
      </c>
      <c r="X57" s="248">
        <f t="shared" si="13"/>
        <v>0</v>
      </c>
      <c r="Y57" s="248">
        <f t="shared" si="13"/>
        <v>0</v>
      </c>
      <c r="Z57" s="248">
        <f t="shared" si="13"/>
        <v>0</v>
      </c>
      <c r="AA57" s="248">
        <f t="shared" si="13"/>
        <v>0</v>
      </c>
      <c r="AB57" s="248">
        <f t="shared" si="13"/>
        <v>0</v>
      </c>
      <c r="AC57" s="248">
        <f t="shared" si="13"/>
        <v>0</v>
      </c>
      <c r="AD57" s="248">
        <f t="shared" si="13"/>
        <v>0</v>
      </c>
      <c r="AE57" s="24">
        <f t="shared" si="13"/>
        <v>0</v>
      </c>
    </row>
    <row r="58" spans="1:31" ht="19.149999999999999" customHeight="1">
      <c r="A58" s="9">
        <f t="shared" si="5"/>
        <v>50</v>
      </c>
      <c r="B58" s="59" t="s">
        <v>117</v>
      </c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20">
        <f t="shared" si="15"/>
        <v>0</v>
      </c>
      <c r="P58" s="55"/>
      <c r="Q58" s="9">
        <f t="shared" si="6"/>
        <v>50</v>
      </c>
      <c r="R58" s="59" t="s">
        <v>117</v>
      </c>
      <c r="S58" s="248">
        <f t="shared" si="4"/>
        <v>0</v>
      </c>
      <c r="T58" s="248">
        <f t="shared" si="4"/>
        <v>0</v>
      </c>
      <c r="U58" s="248">
        <f t="shared" si="4"/>
        <v>0</v>
      </c>
      <c r="V58" s="248">
        <f t="shared" si="4"/>
        <v>0</v>
      </c>
      <c r="W58" s="248">
        <f t="shared" si="13"/>
        <v>0</v>
      </c>
      <c r="X58" s="248">
        <f t="shared" si="13"/>
        <v>0</v>
      </c>
      <c r="Y58" s="248">
        <f t="shared" si="13"/>
        <v>0</v>
      </c>
      <c r="Z58" s="248">
        <f t="shared" si="13"/>
        <v>0</v>
      </c>
      <c r="AA58" s="248">
        <f t="shared" si="13"/>
        <v>0</v>
      </c>
      <c r="AB58" s="248">
        <f t="shared" si="13"/>
        <v>0</v>
      </c>
      <c r="AC58" s="248">
        <f t="shared" si="13"/>
        <v>0</v>
      </c>
      <c r="AD58" s="248">
        <f t="shared" si="13"/>
        <v>0</v>
      </c>
      <c r="AE58" s="24">
        <f t="shared" si="13"/>
        <v>0</v>
      </c>
    </row>
    <row r="59" spans="1:31" ht="19.149999999999999" customHeight="1" thickBot="1">
      <c r="A59" s="9">
        <f t="shared" si="5"/>
        <v>51</v>
      </c>
      <c r="B59" s="176" t="s">
        <v>118</v>
      </c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38">
        <f t="shared" si="15"/>
        <v>0</v>
      </c>
      <c r="P59" s="55"/>
      <c r="Q59" s="9">
        <f t="shared" si="6"/>
        <v>51</v>
      </c>
      <c r="R59" s="176" t="s">
        <v>118</v>
      </c>
      <c r="S59" s="251">
        <f t="shared" si="4"/>
        <v>0</v>
      </c>
      <c r="T59" s="251">
        <f t="shared" si="4"/>
        <v>0</v>
      </c>
      <c r="U59" s="251">
        <f t="shared" si="4"/>
        <v>0</v>
      </c>
      <c r="V59" s="251">
        <f t="shared" si="4"/>
        <v>0</v>
      </c>
      <c r="W59" s="251">
        <f t="shared" si="13"/>
        <v>0</v>
      </c>
      <c r="X59" s="251">
        <f t="shared" si="13"/>
        <v>0</v>
      </c>
      <c r="Y59" s="251">
        <f t="shared" si="13"/>
        <v>0</v>
      </c>
      <c r="Z59" s="251">
        <f t="shared" si="13"/>
        <v>0</v>
      </c>
      <c r="AA59" s="251">
        <f t="shared" si="13"/>
        <v>0</v>
      </c>
      <c r="AB59" s="251">
        <f t="shared" si="13"/>
        <v>0</v>
      </c>
      <c r="AC59" s="251">
        <f t="shared" si="13"/>
        <v>0</v>
      </c>
      <c r="AD59" s="251">
        <f t="shared" si="13"/>
        <v>0</v>
      </c>
      <c r="AE59" s="29">
        <f t="shared" si="13"/>
        <v>0</v>
      </c>
    </row>
    <row r="60" spans="1:31" ht="19.149999999999999" customHeight="1" thickBot="1">
      <c r="A60" s="9">
        <f t="shared" si="5"/>
        <v>52</v>
      </c>
      <c r="B60" s="175" t="s">
        <v>119</v>
      </c>
      <c r="C60" s="63">
        <f>SUM(C56:C59)</f>
        <v>0</v>
      </c>
      <c r="D60" s="63">
        <f t="shared" ref="D60:O60" si="16">SUM(D56:D59)</f>
        <v>0</v>
      </c>
      <c r="E60" s="63">
        <f t="shared" si="16"/>
        <v>0</v>
      </c>
      <c r="F60" s="63">
        <f t="shared" si="16"/>
        <v>0</v>
      </c>
      <c r="G60" s="63">
        <f t="shared" si="16"/>
        <v>0</v>
      </c>
      <c r="H60" s="63">
        <f t="shared" si="16"/>
        <v>0</v>
      </c>
      <c r="I60" s="63">
        <f t="shared" si="16"/>
        <v>0</v>
      </c>
      <c r="J60" s="63">
        <f t="shared" si="16"/>
        <v>0</v>
      </c>
      <c r="K60" s="63">
        <f t="shared" si="16"/>
        <v>0</v>
      </c>
      <c r="L60" s="63">
        <f t="shared" si="16"/>
        <v>0</v>
      </c>
      <c r="M60" s="63">
        <f t="shared" si="16"/>
        <v>0</v>
      </c>
      <c r="N60" s="63">
        <f t="shared" si="16"/>
        <v>0</v>
      </c>
      <c r="O60" s="64">
        <f t="shared" si="16"/>
        <v>0</v>
      </c>
      <c r="Q60" s="9">
        <f t="shared" si="6"/>
        <v>52</v>
      </c>
      <c r="R60" s="175" t="s">
        <v>119</v>
      </c>
      <c r="S60" s="254">
        <f t="shared" si="4"/>
        <v>0</v>
      </c>
      <c r="T60" s="254">
        <f t="shared" si="4"/>
        <v>0</v>
      </c>
      <c r="U60" s="254">
        <f t="shared" si="4"/>
        <v>0</v>
      </c>
      <c r="V60" s="254">
        <f t="shared" si="4"/>
        <v>0</v>
      </c>
      <c r="W60" s="254">
        <f t="shared" si="13"/>
        <v>0</v>
      </c>
      <c r="X60" s="254">
        <f t="shared" si="13"/>
        <v>0</v>
      </c>
      <c r="Y60" s="254">
        <f t="shared" si="13"/>
        <v>0</v>
      </c>
      <c r="Z60" s="254">
        <f t="shared" si="13"/>
        <v>0</v>
      </c>
      <c r="AA60" s="254">
        <f t="shared" si="13"/>
        <v>0</v>
      </c>
      <c r="AB60" s="254">
        <f t="shared" si="13"/>
        <v>0</v>
      </c>
      <c r="AC60" s="254">
        <f t="shared" si="13"/>
        <v>0</v>
      </c>
      <c r="AD60" s="254">
        <f t="shared" si="13"/>
        <v>0</v>
      </c>
      <c r="AE60" s="65">
        <f t="shared" si="13"/>
        <v>0</v>
      </c>
    </row>
    <row r="61" spans="1:31" ht="19.149999999999999" customHeight="1" thickBot="1">
      <c r="A61" s="9">
        <f t="shared" si="5"/>
        <v>53</v>
      </c>
      <c r="B61" s="66" t="s">
        <v>120</v>
      </c>
      <c r="C61" s="45">
        <f>C55+C60</f>
        <v>0</v>
      </c>
      <c r="D61" s="45">
        <f t="shared" ref="D61:O61" si="17">D55+D60</f>
        <v>0</v>
      </c>
      <c r="E61" s="45">
        <f t="shared" si="17"/>
        <v>0</v>
      </c>
      <c r="F61" s="45">
        <f t="shared" si="17"/>
        <v>0</v>
      </c>
      <c r="G61" s="45">
        <f t="shared" si="17"/>
        <v>0</v>
      </c>
      <c r="H61" s="45">
        <f t="shared" si="17"/>
        <v>0</v>
      </c>
      <c r="I61" s="45">
        <f t="shared" si="17"/>
        <v>0</v>
      </c>
      <c r="J61" s="45">
        <f t="shared" si="17"/>
        <v>0</v>
      </c>
      <c r="K61" s="45">
        <f t="shared" si="17"/>
        <v>0</v>
      </c>
      <c r="L61" s="45">
        <f t="shared" si="17"/>
        <v>0</v>
      </c>
      <c r="M61" s="45">
        <f t="shared" si="17"/>
        <v>0</v>
      </c>
      <c r="N61" s="45">
        <f t="shared" si="17"/>
        <v>0</v>
      </c>
      <c r="O61" s="46">
        <f t="shared" si="17"/>
        <v>0</v>
      </c>
      <c r="Q61" s="9">
        <f t="shared" si="6"/>
        <v>53</v>
      </c>
      <c r="R61" s="66" t="s">
        <v>120</v>
      </c>
      <c r="S61" s="32">
        <f t="shared" si="4"/>
        <v>0</v>
      </c>
      <c r="T61" s="32">
        <f t="shared" si="4"/>
        <v>0</v>
      </c>
      <c r="U61" s="32">
        <f t="shared" si="4"/>
        <v>0</v>
      </c>
      <c r="V61" s="32">
        <f t="shared" si="4"/>
        <v>0</v>
      </c>
      <c r="W61" s="32">
        <f t="shared" si="13"/>
        <v>0</v>
      </c>
      <c r="X61" s="32">
        <f t="shared" si="13"/>
        <v>0</v>
      </c>
      <c r="Y61" s="32">
        <f t="shared" si="13"/>
        <v>0</v>
      </c>
      <c r="Z61" s="32">
        <f t="shared" ref="Z61:AE70" si="18">IFERROR(J61/Z$7,0)</f>
        <v>0</v>
      </c>
      <c r="AA61" s="32">
        <f t="shared" si="18"/>
        <v>0</v>
      </c>
      <c r="AB61" s="32">
        <f t="shared" si="18"/>
        <v>0</v>
      </c>
      <c r="AC61" s="32">
        <f t="shared" si="18"/>
        <v>0</v>
      </c>
      <c r="AD61" s="32">
        <f t="shared" si="18"/>
        <v>0</v>
      </c>
      <c r="AE61" s="44">
        <f t="shared" si="18"/>
        <v>0</v>
      </c>
    </row>
    <row r="62" spans="1:31" ht="19.149999999999999" customHeight="1" thickTop="1" thickBot="1">
      <c r="A62" s="9">
        <f t="shared" si="5"/>
        <v>54</v>
      </c>
      <c r="B62" s="181" t="s">
        <v>121</v>
      </c>
      <c r="C62" s="43">
        <f t="shared" ref="C62:N62" si="19">C15-C61</f>
        <v>0</v>
      </c>
      <c r="D62" s="43">
        <f t="shared" si="19"/>
        <v>0</v>
      </c>
      <c r="E62" s="43">
        <f t="shared" si="19"/>
        <v>0</v>
      </c>
      <c r="F62" s="43">
        <f t="shared" si="19"/>
        <v>0</v>
      </c>
      <c r="G62" s="43">
        <f t="shared" si="19"/>
        <v>0</v>
      </c>
      <c r="H62" s="43">
        <f t="shared" si="19"/>
        <v>0</v>
      </c>
      <c r="I62" s="43">
        <f t="shared" si="19"/>
        <v>0</v>
      </c>
      <c r="J62" s="43">
        <f t="shared" si="19"/>
        <v>0</v>
      </c>
      <c r="K62" s="43">
        <f t="shared" si="19"/>
        <v>0</v>
      </c>
      <c r="L62" s="43">
        <f t="shared" si="19"/>
        <v>0</v>
      </c>
      <c r="M62" s="43">
        <f t="shared" si="19"/>
        <v>0</v>
      </c>
      <c r="N62" s="43">
        <f t="shared" si="19"/>
        <v>0</v>
      </c>
      <c r="O62" s="44">
        <f t="shared" si="11"/>
        <v>0</v>
      </c>
      <c r="Q62" s="9">
        <f t="shared" si="6"/>
        <v>54</v>
      </c>
      <c r="R62" s="181" t="s">
        <v>121</v>
      </c>
      <c r="S62" s="255">
        <f t="shared" si="4"/>
        <v>0</v>
      </c>
      <c r="T62" s="255">
        <f t="shared" si="4"/>
        <v>0</v>
      </c>
      <c r="U62" s="255">
        <f t="shared" si="4"/>
        <v>0</v>
      </c>
      <c r="V62" s="255">
        <f t="shared" si="4"/>
        <v>0</v>
      </c>
      <c r="W62" s="255">
        <f t="shared" si="4"/>
        <v>0</v>
      </c>
      <c r="X62" s="255">
        <f t="shared" si="4"/>
        <v>0</v>
      </c>
      <c r="Y62" s="255">
        <f t="shared" si="4"/>
        <v>0</v>
      </c>
      <c r="Z62" s="255">
        <f t="shared" si="18"/>
        <v>0</v>
      </c>
      <c r="AA62" s="255">
        <f t="shared" si="18"/>
        <v>0</v>
      </c>
      <c r="AB62" s="255">
        <f t="shared" si="18"/>
        <v>0</v>
      </c>
      <c r="AC62" s="255">
        <f t="shared" si="18"/>
        <v>0</v>
      </c>
      <c r="AD62" s="255">
        <f t="shared" si="18"/>
        <v>0</v>
      </c>
      <c r="AE62" s="67">
        <f t="shared" si="18"/>
        <v>0</v>
      </c>
    </row>
    <row r="63" spans="1:31" ht="19.149999999999999" customHeight="1" thickTop="1">
      <c r="A63" s="9">
        <f t="shared" si="5"/>
        <v>55</v>
      </c>
      <c r="B63" s="178" t="s">
        <v>122</v>
      </c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69">
        <f t="shared" si="11"/>
        <v>0</v>
      </c>
      <c r="Q63" s="9">
        <f t="shared" si="6"/>
        <v>55</v>
      </c>
      <c r="R63" s="178" t="s">
        <v>122</v>
      </c>
      <c r="S63" s="249">
        <f t="shared" si="4"/>
        <v>0</v>
      </c>
      <c r="T63" s="249">
        <f t="shared" si="4"/>
        <v>0</v>
      </c>
      <c r="U63" s="249">
        <f t="shared" si="4"/>
        <v>0</v>
      </c>
      <c r="V63" s="249">
        <f t="shared" si="4"/>
        <v>0</v>
      </c>
      <c r="W63" s="249">
        <f t="shared" si="4"/>
        <v>0</v>
      </c>
      <c r="X63" s="249">
        <f t="shared" si="4"/>
        <v>0</v>
      </c>
      <c r="Y63" s="249">
        <f t="shared" si="4"/>
        <v>0</v>
      </c>
      <c r="Z63" s="249">
        <f t="shared" si="18"/>
        <v>0</v>
      </c>
      <c r="AA63" s="249">
        <f t="shared" si="18"/>
        <v>0</v>
      </c>
      <c r="AB63" s="249">
        <f t="shared" si="18"/>
        <v>0</v>
      </c>
      <c r="AC63" s="249">
        <f t="shared" si="18"/>
        <v>0</v>
      </c>
      <c r="AD63" s="249">
        <f t="shared" si="18"/>
        <v>0</v>
      </c>
      <c r="AE63" s="70">
        <f t="shared" si="18"/>
        <v>0</v>
      </c>
    </row>
    <row r="64" spans="1:31" ht="19.149999999999999" customHeight="1" thickBot="1">
      <c r="A64" s="9">
        <f t="shared" si="5"/>
        <v>56</v>
      </c>
      <c r="B64" s="182" t="s">
        <v>123</v>
      </c>
      <c r="C64" s="71">
        <f t="shared" ref="C64:N64" si="20">+C21-C61-C63</f>
        <v>0</v>
      </c>
      <c r="D64" s="71">
        <f t="shared" si="20"/>
        <v>0</v>
      </c>
      <c r="E64" s="71">
        <f t="shared" si="20"/>
        <v>0</v>
      </c>
      <c r="F64" s="71">
        <f t="shared" si="20"/>
        <v>0</v>
      </c>
      <c r="G64" s="71">
        <f t="shared" si="20"/>
        <v>0</v>
      </c>
      <c r="H64" s="71">
        <f t="shared" si="20"/>
        <v>0</v>
      </c>
      <c r="I64" s="71">
        <f t="shared" si="20"/>
        <v>0</v>
      </c>
      <c r="J64" s="71">
        <f t="shared" si="20"/>
        <v>0</v>
      </c>
      <c r="K64" s="71">
        <f t="shared" si="20"/>
        <v>0</v>
      </c>
      <c r="L64" s="71">
        <f t="shared" si="20"/>
        <v>0</v>
      </c>
      <c r="M64" s="71">
        <f t="shared" si="20"/>
        <v>0</v>
      </c>
      <c r="N64" s="71">
        <f t="shared" si="20"/>
        <v>0</v>
      </c>
      <c r="O64" s="72">
        <f t="shared" si="11"/>
        <v>0</v>
      </c>
      <c r="Q64" s="9">
        <f t="shared" si="6"/>
        <v>56</v>
      </c>
      <c r="R64" s="182" t="s">
        <v>123</v>
      </c>
      <c r="S64" s="253">
        <f t="shared" si="4"/>
        <v>0</v>
      </c>
      <c r="T64" s="253">
        <f t="shared" si="4"/>
        <v>0</v>
      </c>
      <c r="U64" s="253">
        <f t="shared" si="4"/>
        <v>0</v>
      </c>
      <c r="V64" s="253">
        <f t="shared" si="4"/>
        <v>0</v>
      </c>
      <c r="W64" s="253">
        <f t="shared" si="4"/>
        <v>0</v>
      </c>
      <c r="X64" s="253">
        <f t="shared" si="4"/>
        <v>0</v>
      </c>
      <c r="Y64" s="253">
        <f t="shared" si="4"/>
        <v>0</v>
      </c>
      <c r="Z64" s="253">
        <f t="shared" si="18"/>
        <v>0</v>
      </c>
      <c r="AA64" s="253">
        <f t="shared" si="18"/>
        <v>0</v>
      </c>
      <c r="AB64" s="253">
        <f t="shared" si="18"/>
        <v>0</v>
      </c>
      <c r="AC64" s="253">
        <f t="shared" si="18"/>
        <v>0</v>
      </c>
      <c r="AD64" s="253">
        <f t="shared" si="18"/>
        <v>0</v>
      </c>
      <c r="AE64" s="72">
        <f t="shared" si="18"/>
        <v>0</v>
      </c>
    </row>
    <row r="65" spans="1:31" ht="19.149999999999999" customHeight="1" thickTop="1">
      <c r="A65" s="9">
        <f t="shared" si="5"/>
        <v>57</v>
      </c>
      <c r="B65" s="178" t="s">
        <v>124</v>
      </c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35">
        <f t="shared" si="11"/>
        <v>0</v>
      </c>
      <c r="Q65" s="9">
        <f t="shared" si="6"/>
        <v>57</v>
      </c>
      <c r="R65" s="178" t="s">
        <v>124</v>
      </c>
      <c r="S65" s="249">
        <f t="shared" si="4"/>
        <v>0</v>
      </c>
      <c r="T65" s="249">
        <f t="shared" si="4"/>
        <v>0</v>
      </c>
      <c r="U65" s="249">
        <f t="shared" si="4"/>
        <v>0</v>
      </c>
      <c r="V65" s="249">
        <f t="shared" si="4"/>
        <v>0</v>
      </c>
      <c r="W65" s="249">
        <f t="shared" si="4"/>
        <v>0</v>
      </c>
      <c r="X65" s="249">
        <f t="shared" si="4"/>
        <v>0</v>
      </c>
      <c r="Y65" s="249">
        <f t="shared" si="4"/>
        <v>0</v>
      </c>
      <c r="Z65" s="249">
        <f t="shared" si="18"/>
        <v>0</v>
      </c>
      <c r="AA65" s="249">
        <f t="shared" si="18"/>
        <v>0</v>
      </c>
      <c r="AB65" s="249">
        <f t="shared" si="18"/>
        <v>0</v>
      </c>
      <c r="AC65" s="249">
        <f t="shared" si="18"/>
        <v>0</v>
      </c>
      <c r="AD65" s="249">
        <f t="shared" si="18"/>
        <v>0</v>
      </c>
      <c r="AE65" s="35">
        <f t="shared" si="18"/>
        <v>0</v>
      </c>
    </row>
    <row r="66" spans="1:31" ht="19.149999999999999" customHeight="1">
      <c r="A66" s="9">
        <f t="shared" si="5"/>
        <v>58</v>
      </c>
      <c r="B66" s="74" t="s">
        <v>125</v>
      </c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20">
        <f t="shared" si="11"/>
        <v>0</v>
      </c>
      <c r="Q66" s="9">
        <f t="shared" si="6"/>
        <v>58</v>
      </c>
      <c r="R66" s="74" t="s">
        <v>125</v>
      </c>
      <c r="S66" s="248">
        <f t="shared" si="4"/>
        <v>0</v>
      </c>
      <c r="T66" s="248">
        <f t="shared" si="4"/>
        <v>0</v>
      </c>
      <c r="U66" s="248">
        <f t="shared" si="4"/>
        <v>0</v>
      </c>
      <c r="V66" s="248">
        <f t="shared" si="4"/>
        <v>0</v>
      </c>
      <c r="W66" s="248">
        <f t="shared" si="4"/>
        <v>0</v>
      </c>
      <c r="X66" s="248">
        <f t="shared" si="4"/>
        <v>0</v>
      </c>
      <c r="Y66" s="248">
        <f t="shared" si="4"/>
        <v>0</v>
      </c>
      <c r="Z66" s="248">
        <f t="shared" si="18"/>
        <v>0</v>
      </c>
      <c r="AA66" s="248">
        <f t="shared" si="18"/>
        <v>0</v>
      </c>
      <c r="AB66" s="248">
        <f t="shared" si="18"/>
        <v>0</v>
      </c>
      <c r="AC66" s="248">
        <f t="shared" si="18"/>
        <v>0</v>
      </c>
      <c r="AD66" s="248">
        <f t="shared" si="18"/>
        <v>0</v>
      </c>
      <c r="AE66" s="20">
        <f t="shared" si="18"/>
        <v>0</v>
      </c>
    </row>
    <row r="67" spans="1:31" ht="19.149999999999999" customHeight="1">
      <c r="A67" s="9">
        <f t="shared" si="5"/>
        <v>59</v>
      </c>
      <c r="B67" s="68" t="s">
        <v>126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20">
        <f t="shared" si="11"/>
        <v>0</v>
      </c>
      <c r="Q67" s="9">
        <f t="shared" si="6"/>
        <v>59</v>
      </c>
      <c r="R67" s="68" t="s">
        <v>126</v>
      </c>
      <c r="S67" s="248">
        <f t="shared" si="4"/>
        <v>0</v>
      </c>
      <c r="T67" s="248">
        <f t="shared" si="4"/>
        <v>0</v>
      </c>
      <c r="U67" s="248">
        <f t="shared" si="4"/>
        <v>0</v>
      </c>
      <c r="V67" s="248">
        <f t="shared" si="4"/>
        <v>0</v>
      </c>
      <c r="W67" s="248">
        <f t="shared" si="4"/>
        <v>0</v>
      </c>
      <c r="X67" s="248">
        <f t="shared" si="4"/>
        <v>0</v>
      </c>
      <c r="Y67" s="248">
        <f t="shared" si="4"/>
        <v>0</v>
      </c>
      <c r="Z67" s="248">
        <f t="shared" si="18"/>
        <v>0</v>
      </c>
      <c r="AA67" s="248">
        <f t="shared" si="18"/>
        <v>0</v>
      </c>
      <c r="AB67" s="248">
        <f t="shared" si="18"/>
        <v>0</v>
      </c>
      <c r="AC67" s="248">
        <f t="shared" si="18"/>
        <v>0</v>
      </c>
      <c r="AD67" s="248">
        <f t="shared" si="18"/>
        <v>0</v>
      </c>
      <c r="AE67" s="20">
        <f t="shared" si="18"/>
        <v>0</v>
      </c>
    </row>
    <row r="68" spans="1:31" ht="19.149999999999999" customHeight="1" thickBot="1">
      <c r="A68" s="9">
        <f t="shared" si="5"/>
        <v>60</v>
      </c>
      <c r="B68" s="76" t="s">
        <v>127</v>
      </c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38">
        <f t="shared" si="11"/>
        <v>0</v>
      </c>
      <c r="Q68" s="9">
        <f t="shared" si="6"/>
        <v>60</v>
      </c>
      <c r="R68" s="76" t="s">
        <v>127</v>
      </c>
      <c r="S68" s="251">
        <f t="shared" si="4"/>
        <v>0</v>
      </c>
      <c r="T68" s="251">
        <f t="shared" si="4"/>
        <v>0</v>
      </c>
      <c r="U68" s="251">
        <f t="shared" si="4"/>
        <v>0</v>
      </c>
      <c r="V68" s="251">
        <f t="shared" si="4"/>
        <v>0</v>
      </c>
      <c r="W68" s="251">
        <f t="shared" si="4"/>
        <v>0</v>
      </c>
      <c r="X68" s="251">
        <f t="shared" si="4"/>
        <v>0</v>
      </c>
      <c r="Y68" s="251">
        <f t="shared" si="4"/>
        <v>0</v>
      </c>
      <c r="Z68" s="251">
        <f t="shared" si="18"/>
        <v>0</v>
      </c>
      <c r="AA68" s="251">
        <f t="shared" si="18"/>
        <v>0</v>
      </c>
      <c r="AB68" s="251">
        <f t="shared" si="18"/>
        <v>0</v>
      </c>
      <c r="AC68" s="251">
        <f t="shared" si="18"/>
        <v>0</v>
      </c>
      <c r="AD68" s="251">
        <f t="shared" si="18"/>
        <v>0</v>
      </c>
      <c r="AE68" s="38">
        <f t="shared" si="18"/>
        <v>0</v>
      </c>
    </row>
    <row r="69" spans="1:31" ht="19.149999999999999" customHeight="1" thickBot="1">
      <c r="A69" s="9">
        <f t="shared" si="5"/>
        <v>61</v>
      </c>
      <c r="B69" s="77" t="s">
        <v>128</v>
      </c>
      <c r="C69" s="43">
        <f>+C64-C65-C66-C67-C68</f>
        <v>0</v>
      </c>
      <c r="D69" s="43">
        <f t="shared" ref="D69:N69" si="21">+D64-D65-D66-D67-D68</f>
        <v>0</v>
      </c>
      <c r="E69" s="43">
        <f t="shared" si="21"/>
        <v>0</v>
      </c>
      <c r="F69" s="43">
        <f t="shared" si="21"/>
        <v>0</v>
      </c>
      <c r="G69" s="43">
        <f t="shared" si="21"/>
        <v>0</v>
      </c>
      <c r="H69" s="43">
        <f t="shared" si="21"/>
        <v>0</v>
      </c>
      <c r="I69" s="43">
        <f t="shared" si="21"/>
        <v>0</v>
      </c>
      <c r="J69" s="43">
        <f t="shared" si="21"/>
        <v>0</v>
      </c>
      <c r="K69" s="43">
        <f t="shared" si="21"/>
        <v>0</v>
      </c>
      <c r="L69" s="43">
        <f t="shared" si="21"/>
        <v>0</v>
      </c>
      <c r="M69" s="43">
        <f t="shared" si="21"/>
        <v>0</v>
      </c>
      <c r="N69" s="43">
        <f t="shared" si="21"/>
        <v>0</v>
      </c>
      <c r="O69" s="44">
        <f>+O64-O65-O66-O67-O68</f>
        <v>0</v>
      </c>
      <c r="Q69" s="9">
        <f t="shared" si="6"/>
        <v>61</v>
      </c>
      <c r="R69" s="77" t="s">
        <v>128</v>
      </c>
      <c r="S69" s="32">
        <f t="shared" si="4"/>
        <v>0</v>
      </c>
      <c r="T69" s="32">
        <f t="shared" si="4"/>
        <v>0</v>
      </c>
      <c r="U69" s="32">
        <f t="shared" si="4"/>
        <v>0</v>
      </c>
      <c r="V69" s="32">
        <f t="shared" si="4"/>
        <v>0</v>
      </c>
      <c r="W69" s="32">
        <f t="shared" si="4"/>
        <v>0</v>
      </c>
      <c r="X69" s="32">
        <f t="shared" si="4"/>
        <v>0</v>
      </c>
      <c r="Y69" s="32">
        <f t="shared" si="4"/>
        <v>0</v>
      </c>
      <c r="Z69" s="32">
        <f t="shared" si="18"/>
        <v>0</v>
      </c>
      <c r="AA69" s="32">
        <f t="shared" si="18"/>
        <v>0</v>
      </c>
      <c r="AB69" s="32">
        <f t="shared" si="18"/>
        <v>0</v>
      </c>
      <c r="AC69" s="32">
        <f t="shared" si="18"/>
        <v>0</v>
      </c>
      <c r="AD69" s="32">
        <f t="shared" si="18"/>
        <v>0</v>
      </c>
      <c r="AE69" s="46">
        <f t="shared" si="18"/>
        <v>0</v>
      </c>
    </row>
    <row r="70" spans="1:31" ht="19.149999999999999" customHeight="1" thickTop="1" thickBot="1">
      <c r="A70" s="78">
        <f t="shared" si="5"/>
        <v>62</v>
      </c>
      <c r="B70" s="79" t="s">
        <v>129</v>
      </c>
      <c r="C70" s="80">
        <f>+C69</f>
        <v>0</v>
      </c>
      <c r="D70" s="80">
        <f t="shared" ref="D70:M70" si="22">+D69+C70</f>
        <v>0</v>
      </c>
      <c r="E70" s="80">
        <f t="shared" si="22"/>
        <v>0</v>
      </c>
      <c r="F70" s="80">
        <f t="shared" si="22"/>
        <v>0</v>
      </c>
      <c r="G70" s="80">
        <f t="shared" si="22"/>
        <v>0</v>
      </c>
      <c r="H70" s="80">
        <f t="shared" si="22"/>
        <v>0</v>
      </c>
      <c r="I70" s="80">
        <f t="shared" si="22"/>
        <v>0</v>
      </c>
      <c r="J70" s="80">
        <f t="shared" si="22"/>
        <v>0</v>
      </c>
      <c r="K70" s="80">
        <f t="shared" si="22"/>
        <v>0</v>
      </c>
      <c r="L70" s="80">
        <f t="shared" si="22"/>
        <v>0</v>
      </c>
      <c r="M70" s="80">
        <f t="shared" si="22"/>
        <v>0</v>
      </c>
      <c r="N70" s="80">
        <f>+N69+M70</f>
        <v>0</v>
      </c>
      <c r="O70" s="81"/>
      <c r="Q70" s="78">
        <f t="shared" si="6"/>
        <v>62</v>
      </c>
      <c r="R70" s="79" t="s">
        <v>129</v>
      </c>
      <c r="S70" s="256">
        <f t="shared" si="4"/>
        <v>0</v>
      </c>
      <c r="T70" s="256">
        <f t="shared" si="4"/>
        <v>0</v>
      </c>
      <c r="U70" s="256">
        <f t="shared" si="4"/>
        <v>0</v>
      </c>
      <c r="V70" s="256">
        <f t="shared" si="4"/>
        <v>0</v>
      </c>
      <c r="W70" s="256">
        <f t="shared" si="4"/>
        <v>0</v>
      </c>
      <c r="X70" s="256">
        <f t="shared" si="4"/>
        <v>0</v>
      </c>
      <c r="Y70" s="256">
        <f t="shared" si="4"/>
        <v>0</v>
      </c>
      <c r="Z70" s="256">
        <f t="shared" si="18"/>
        <v>0</v>
      </c>
      <c r="AA70" s="256">
        <f t="shared" si="18"/>
        <v>0</v>
      </c>
      <c r="AB70" s="256">
        <f t="shared" si="18"/>
        <v>0</v>
      </c>
      <c r="AC70" s="256">
        <f t="shared" si="18"/>
        <v>0</v>
      </c>
      <c r="AD70" s="256">
        <f t="shared" si="18"/>
        <v>0</v>
      </c>
      <c r="AE70" s="81">
        <f t="shared" si="18"/>
        <v>0</v>
      </c>
    </row>
    <row r="71" spans="1:31" s="25" customFormat="1" ht="19.149999999999999" customHeight="1" thickBot="1">
      <c r="A71" s="82"/>
      <c r="B71" s="83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Q71" s="82"/>
      <c r="R71" s="83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</row>
    <row r="72" spans="1:31" s="4" customFormat="1" ht="19.149999999999999" customHeight="1" thickBot="1">
      <c r="A72" s="291" t="s">
        <v>250</v>
      </c>
      <c r="B72" s="292"/>
      <c r="C72" s="292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  <c r="Q72" s="294" t="s">
        <v>251</v>
      </c>
      <c r="R72" s="295"/>
      <c r="S72" s="295"/>
      <c r="T72" s="295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6"/>
    </row>
    <row r="73" spans="1:31" ht="26.25">
      <c r="A73" s="297" t="str">
        <f>IF('A-VBP ID Page'!B5&lt;&gt;"",+'A-VBP ID Page'!B5,"")</f>
        <v/>
      </c>
      <c r="B73" s="298"/>
      <c r="C73" s="298"/>
      <c r="D73" s="298"/>
      <c r="E73" s="298"/>
      <c r="F73" s="298"/>
      <c r="G73" s="298"/>
      <c r="H73" s="298"/>
      <c r="I73" s="298"/>
      <c r="J73" s="298"/>
      <c r="K73" s="298"/>
      <c r="L73" s="298"/>
      <c r="M73" s="298"/>
      <c r="N73" s="298"/>
      <c r="O73" s="299"/>
      <c r="P73" s="5"/>
      <c r="Q73" s="297" t="str">
        <f>IF('A-VBP ID Page'!B5&lt;&gt;"",+'A-VBP ID Page'!B5,"")</f>
        <v/>
      </c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9"/>
    </row>
    <row r="74" spans="1:31" ht="19.149999999999999" customHeight="1">
      <c r="A74" s="276" t="s">
        <v>218</v>
      </c>
      <c r="B74" s="277"/>
      <c r="C74" s="277"/>
      <c r="D74" s="277"/>
      <c r="E74" s="277"/>
      <c r="F74" s="277"/>
      <c r="G74" s="277"/>
      <c r="H74" s="277"/>
      <c r="I74" s="277"/>
      <c r="J74" s="277"/>
      <c r="K74" s="277"/>
      <c r="L74" s="277"/>
      <c r="M74" s="277"/>
      <c r="N74" s="277"/>
      <c r="O74" s="278"/>
      <c r="Q74" s="279" t="s">
        <v>214</v>
      </c>
      <c r="R74" s="280"/>
      <c r="S74" s="280"/>
      <c r="T74" s="280"/>
      <c r="U74" s="280"/>
      <c r="V74" s="280"/>
      <c r="W74" s="280"/>
      <c r="X74" s="280"/>
      <c r="Y74" s="280"/>
      <c r="Z74" s="280"/>
      <c r="AA74" s="280"/>
      <c r="AB74" s="280"/>
      <c r="AC74" s="280"/>
      <c r="AD74" s="280"/>
      <c r="AE74" s="281"/>
    </row>
    <row r="75" spans="1:31" ht="19.149999999999999" customHeight="1" thickBot="1">
      <c r="A75" s="282" t="s">
        <v>132</v>
      </c>
      <c r="B75" s="283"/>
      <c r="C75" s="283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4"/>
      <c r="Q75" s="285" t="s">
        <v>132</v>
      </c>
      <c r="R75" s="286"/>
      <c r="S75" s="286"/>
      <c r="T75" s="286"/>
      <c r="U75" s="286"/>
      <c r="V75" s="286"/>
      <c r="W75" s="286"/>
      <c r="X75" s="286"/>
      <c r="Y75" s="286"/>
      <c r="Z75" s="286"/>
      <c r="AA75" s="286"/>
      <c r="AB75" s="286"/>
      <c r="AC75" s="286"/>
      <c r="AD75" s="286"/>
      <c r="AE75" s="287"/>
    </row>
    <row r="76" spans="1:31" ht="19.149999999999999" customHeight="1">
      <c r="A76" s="7" t="s">
        <v>64</v>
      </c>
      <c r="B76" s="8" t="s">
        <v>65</v>
      </c>
      <c r="C76" s="288" t="s">
        <v>66</v>
      </c>
      <c r="D76" s="289"/>
      <c r="E76" s="289"/>
      <c r="F76" s="289"/>
      <c r="G76" s="289"/>
      <c r="H76" s="289"/>
      <c r="I76" s="289"/>
      <c r="J76" s="289"/>
      <c r="K76" s="289"/>
      <c r="L76" s="289"/>
      <c r="M76" s="289"/>
      <c r="N76" s="289"/>
      <c r="O76" s="290"/>
      <c r="Q76" s="7" t="s">
        <v>64</v>
      </c>
      <c r="R76" s="8" t="s">
        <v>65</v>
      </c>
      <c r="S76" s="288" t="s">
        <v>66</v>
      </c>
      <c r="T76" s="289"/>
      <c r="U76" s="289"/>
      <c r="V76" s="289"/>
      <c r="W76" s="289"/>
      <c r="X76" s="289"/>
      <c r="Y76" s="289"/>
      <c r="Z76" s="289"/>
      <c r="AA76" s="289"/>
      <c r="AB76" s="289"/>
      <c r="AC76" s="289"/>
      <c r="AD76" s="289"/>
      <c r="AE76" s="290"/>
    </row>
    <row r="77" spans="1:31" ht="15">
      <c r="A77" s="9"/>
      <c r="B77" s="10"/>
      <c r="C77" s="10">
        <v>1</v>
      </c>
      <c r="D77" s="10">
        <f t="shared" ref="D77:N77" si="23">1+C77</f>
        <v>2</v>
      </c>
      <c r="E77" s="10">
        <f t="shared" si="23"/>
        <v>3</v>
      </c>
      <c r="F77" s="10">
        <f t="shared" si="23"/>
        <v>4</v>
      </c>
      <c r="G77" s="10">
        <f t="shared" si="23"/>
        <v>5</v>
      </c>
      <c r="H77" s="10">
        <f t="shared" si="23"/>
        <v>6</v>
      </c>
      <c r="I77" s="10">
        <f t="shared" si="23"/>
        <v>7</v>
      </c>
      <c r="J77" s="10">
        <f t="shared" si="23"/>
        <v>8</v>
      </c>
      <c r="K77" s="10">
        <f t="shared" si="23"/>
        <v>9</v>
      </c>
      <c r="L77" s="10">
        <f t="shared" si="23"/>
        <v>10</v>
      </c>
      <c r="M77" s="10">
        <f t="shared" si="23"/>
        <v>11</v>
      </c>
      <c r="N77" s="10">
        <f t="shared" si="23"/>
        <v>12</v>
      </c>
      <c r="O77" s="11" t="s">
        <v>215</v>
      </c>
      <c r="Q77" s="9"/>
      <c r="R77" s="10"/>
      <c r="S77" s="10">
        <v>1</v>
      </c>
      <c r="T77" s="10">
        <f t="shared" ref="T77:AD77" si="24">1+S77</f>
        <v>2</v>
      </c>
      <c r="U77" s="10">
        <f t="shared" si="24"/>
        <v>3</v>
      </c>
      <c r="V77" s="10">
        <f t="shared" si="24"/>
        <v>4</v>
      </c>
      <c r="W77" s="10">
        <f t="shared" si="24"/>
        <v>5</v>
      </c>
      <c r="X77" s="10">
        <f t="shared" si="24"/>
        <v>6</v>
      </c>
      <c r="Y77" s="10">
        <f t="shared" si="24"/>
        <v>7</v>
      </c>
      <c r="Z77" s="10">
        <f t="shared" si="24"/>
        <v>8</v>
      </c>
      <c r="AA77" s="10">
        <f t="shared" si="24"/>
        <v>9</v>
      </c>
      <c r="AB77" s="10">
        <f t="shared" si="24"/>
        <v>10</v>
      </c>
      <c r="AC77" s="10">
        <f t="shared" si="24"/>
        <v>11</v>
      </c>
      <c r="AD77" s="10">
        <f t="shared" si="24"/>
        <v>12</v>
      </c>
      <c r="AE77" s="11" t="s">
        <v>215</v>
      </c>
    </row>
    <row r="78" spans="1:31" ht="19.149999999999999" customHeight="1">
      <c r="A78" s="9"/>
      <c r="B78" s="12" t="str">
        <f>B7</f>
        <v>HARP Members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4">
        <f>SUM(C78:N78)</f>
        <v>0</v>
      </c>
      <c r="Q78" s="9"/>
      <c r="R78" s="12" t="str">
        <f>B78</f>
        <v>HARP Members</v>
      </c>
      <c r="S78" s="258">
        <f>+C78</f>
        <v>0</v>
      </c>
      <c r="T78" s="258">
        <f>+D78</f>
        <v>0</v>
      </c>
      <c r="U78" s="258">
        <f t="shared" ref="U78:AE78" si="25">+E78</f>
        <v>0</v>
      </c>
      <c r="V78" s="258">
        <f t="shared" si="25"/>
        <v>0</v>
      </c>
      <c r="W78" s="258">
        <f t="shared" si="25"/>
        <v>0</v>
      </c>
      <c r="X78" s="258">
        <f t="shared" si="25"/>
        <v>0</v>
      </c>
      <c r="Y78" s="258">
        <f t="shared" si="25"/>
        <v>0</v>
      </c>
      <c r="Z78" s="258">
        <f t="shared" si="25"/>
        <v>0</v>
      </c>
      <c r="AA78" s="258">
        <f t="shared" si="25"/>
        <v>0</v>
      </c>
      <c r="AB78" s="258">
        <f t="shared" si="25"/>
        <v>0</v>
      </c>
      <c r="AC78" s="258">
        <f t="shared" si="25"/>
        <v>0</v>
      </c>
      <c r="AD78" s="258">
        <f t="shared" si="25"/>
        <v>0</v>
      </c>
      <c r="AE78" s="257">
        <f t="shared" si="25"/>
        <v>0</v>
      </c>
    </row>
    <row r="79" spans="1:31" ht="19.149999999999999" customHeight="1">
      <c r="A79" s="9"/>
      <c r="B79" s="15" t="s">
        <v>267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7"/>
      <c r="Q79" s="9"/>
      <c r="R79" s="15" t="s">
        <v>267</v>
      </c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7"/>
    </row>
    <row r="80" spans="1:31" ht="19.149999999999999" customHeight="1">
      <c r="A80" s="9">
        <v>1</v>
      </c>
      <c r="B80" s="18" t="str">
        <f>B9</f>
        <v xml:space="preserve">    a. Capitation and FFS with or without Targeted Budget</v>
      </c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20">
        <f>SUM(C80:N80)</f>
        <v>0</v>
      </c>
      <c r="Q80" s="9">
        <v>1</v>
      </c>
      <c r="R80" s="246" t="str">
        <f>R9</f>
        <v xml:space="preserve">    a. Capitation and FFS with or without Targeted Budget</v>
      </c>
      <c r="S80" s="248">
        <f>IFERROR(C80/S$7,0)</f>
        <v>0</v>
      </c>
      <c r="T80" s="248">
        <f>IFERROR(D80/T$7,0)</f>
        <v>0</v>
      </c>
      <c r="U80" s="248">
        <f t="shared" ref="U80:AE92" si="26">IFERROR(E80/U$7,0)</f>
        <v>0</v>
      </c>
      <c r="V80" s="248">
        <f t="shared" si="26"/>
        <v>0</v>
      </c>
      <c r="W80" s="248">
        <f t="shared" si="26"/>
        <v>0</v>
      </c>
      <c r="X80" s="248">
        <f t="shared" si="26"/>
        <v>0</v>
      </c>
      <c r="Y80" s="248">
        <f t="shared" si="26"/>
        <v>0</v>
      </c>
      <c r="Z80" s="248">
        <f t="shared" si="26"/>
        <v>0</v>
      </c>
      <c r="AA80" s="248">
        <f t="shared" si="26"/>
        <v>0</v>
      </c>
      <c r="AB80" s="248">
        <f t="shared" si="26"/>
        <v>0</v>
      </c>
      <c r="AC80" s="248">
        <f t="shared" si="26"/>
        <v>0</v>
      </c>
      <c r="AD80" s="248">
        <f t="shared" si="26"/>
        <v>0</v>
      </c>
      <c r="AE80" s="248">
        <f t="shared" si="26"/>
        <v>0</v>
      </c>
    </row>
    <row r="81" spans="1:31" ht="19.149999999999999" customHeight="1">
      <c r="A81" s="9">
        <f>1+A80</f>
        <v>2</v>
      </c>
      <c r="B81" s="18" t="s">
        <v>69</v>
      </c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20">
        <f>SUM(C81:N81)</f>
        <v>0</v>
      </c>
      <c r="Q81" s="9">
        <f>1+Q80</f>
        <v>2</v>
      </c>
      <c r="R81" s="18" t="s">
        <v>69</v>
      </c>
      <c r="S81" s="248">
        <f t="shared" ref="S81:T92" si="27">IFERROR(C81/S$7,0)</f>
        <v>0</v>
      </c>
      <c r="T81" s="248">
        <f t="shared" si="27"/>
        <v>0</v>
      </c>
      <c r="U81" s="248">
        <f t="shared" si="26"/>
        <v>0</v>
      </c>
      <c r="V81" s="248">
        <f t="shared" si="26"/>
        <v>0</v>
      </c>
      <c r="W81" s="248">
        <f t="shared" si="26"/>
        <v>0</v>
      </c>
      <c r="X81" s="248">
        <f t="shared" si="26"/>
        <v>0</v>
      </c>
      <c r="Y81" s="248">
        <f t="shared" si="26"/>
        <v>0</v>
      </c>
      <c r="Z81" s="248">
        <f t="shared" si="26"/>
        <v>0</v>
      </c>
      <c r="AA81" s="248">
        <f t="shared" si="26"/>
        <v>0</v>
      </c>
      <c r="AB81" s="248">
        <f t="shared" si="26"/>
        <v>0</v>
      </c>
      <c r="AC81" s="248">
        <f t="shared" si="26"/>
        <v>0</v>
      </c>
      <c r="AD81" s="248">
        <f t="shared" si="26"/>
        <v>0</v>
      </c>
      <c r="AE81" s="248">
        <f t="shared" si="26"/>
        <v>0</v>
      </c>
    </row>
    <row r="82" spans="1:31" ht="19.149999999999999" customHeight="1">
      <c r="A82" s="9">
        <f t="shared" ref="A82:A141" si="28">1+A81</f>
        <v>3</v>
      </c>
      <c r="B82" s="18" t="s">
        <v>70</v>
      </c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20">
        <f>SUM(C82:N82)</f>
        <v>0</v>
      </c>
      <c r="Q82" s="9">
        <f t="shared" ref="Q82:Q141" si="29">1+Q81</f>
        <v>3</v>
      </c>
      <c r="R82" s="18" t="s">
        <v>70</v>
      </c>
      <c r="S82" s="248">
        <f t="shared" si="27"/>
        <v>0</v>
      </c>
      <c r="T82" s="248">
        <f t="shared" si="27"/>
        <v>0</v>
      </c>
      <c r="U82" s="248">
        <f t="shared" si="26"/>
        <v>0</v>
      </c>
      <c r="V82" s="248">
        <f t="shared" si="26"/>
        <v>0</v>
      </c>
      <c r="W82" s="248">
        <f t="shared" si="26"/>
        <v>0</v>
      </c>
      <c r="X82" s="248">
        <f t="shared" si="26"/>
        <v>0</v>
      </c>
      <c r="Y82" s="248">
        <f t="shared" si="26"/>
        <v>0</v>
      </c>
      <c r="Z82" s="248">
        <f t="shared" si="26"/>
        <v>0</v>
      </c>
      <c r="AA82" s="248">
        <f t="shared" si="26"/>
        <v>0</v>
      </c>
      <c r="AB82" s="248">
        <f t="shared" si="26"/>
        <v>0</v>
      </c>
      <c r="AC82" s="248">
        <f t="shared" si="26"/>
        <v>0</v>
      </c>
      <c r="AD82" s="248">
        <f t="shared" si="26"/>
        <v>0</v>
      </c>
      <c r="AE82" s="248">
        <f t="shared" si="26"/>
        <v>0</v>
      </c>
    </row>
    <row r="83" spans="1:31" s="25" customFormat="1" ht="18.75" customHeight="1">
      <c r="A83" s="21">
        <f t="shared" si="28"/>
        <v>4</v>
      </c>
      <c r="B83" s="18" t="s">
        <v>71</v>
      </c>
      <c r="C83" s="22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4">
        <f t="shared" ref="O83:O84" si="30">SUM(C83:N83)</f>
        <v>0</v>
      </c>
      <c r="Q83" s="9">
        <f t="shared" si="29"/>
        <v>4</v>
      </c>
      <c r="R83" s="18" t="s">
        <v>71</v>
      </c>
      <c r="S83" s="248">
        <f t="shared" si="27"/>
        <v>0</v>
      </c>
      <c r="T83" s="248">
        <f t="shared" si="27"/>
        <v>0</v>
      </c>
      <c r="U83" s="248">
        <f t="shared" si="26"/>
        <v>0</v>
      </c>
      <c r="V83" s="248">
        <f t="shared" si="26"/>
        <v>0</v>
      </c>
      <c r="W83" s="248">
        <f t="shared" si="26"/>
        <v>0</v>
      </c>
      <c r="X83" s="248">
        <f t="shared" si="26"/>
        <v>0</v>
      </c>
      <c r="Y83" s="248">
        <f t="shared" si="26"/>
        <v>0</v>
      </c>
      <c r="Z83" s="248">
        <f t="shared" si="26"/>
        <v>0</v>
      </c>
      <c r="AA83" s="248">
        <f t="shared" si="26"/>
        <v>0</v>
      </c>
      <c r="AB83" s="248">
        <f t="shared" si="26"/>
        <v>0</v>
      </c>
      <c r="AC83" s="248">
        <f t="shared" si="26"/>
        <v>0</v>
      </c>
      <c r="AD83" s="248">
        <f t="shared" si="26"/>
        <v>0</v>
      </c>
      <c r="AE83" s="248">
        <f t="shared" si="26"/>
        <v>0</v>
      </c>
    </row>
    <row r="84" spans="1:31" s="25" customFormat="1" ht="19.149999999999999" customHeight="1">
      <c r="A84" s="21">
        <f t="shared" si="28"/>
        <v>5</v>
      </c>
      <c r="B84" s="18" t="s">
        <v>72</v>
      </c>
      <c r="C84" s="22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4">
        <f t="shared" si="30"/>
        <v>0</v>
      </c>
      <c r="Q84" s="9">
        <f t="shared" si="29"/>
        <v>5</v>
      </c>
      <c r="R84" s="18" t="s">
        <v>72</v>
      </c>
      <c r="S84" s="248">
        <f t="shared" si="27"/>
        <v>0</v>
      </c>
      <c r="T84" s="248">
        <f t="shared" si="27"/>
        <v>0</v>
      </c>
      <c r="U84" s="248">
        <f t="shared" si="26"/>
        <v>0</v>
      </c>
      <c r="V84" s="248">
        <f t="shared" si="26"/>
        <v>0</v>
      </c>
      <c r="W84" s="248">
        <f t="shared" si="26"/>
        <v>0</v>
      </c>
      <c r="X84" s="248">
        <f t="shared" si="26"/>
        <v>0</v>
      </c>
      <c r="Y84" s="248">
        <f t="shared" si="26"/>
        <v>0</v>
      </c>
      <c r="Z84" s="248">
        <f t="shared" si="26"/>
        <v>0</v>
      </c>
      <c r="AA84" s="248">
        <f t="shared" si="26"/>
        <v>0</v>
      </c>
      <c r="AB84" s="248">
        <f t="shared" si="26"/>
        <v>0</v>
      </c>
      <c r="AC84" s="248">
        <f t="shared" si="26"/>
        <v>0</v>
      </c>
      <c r="AD84" s="248">
        <f t="shared" si="26"/>
        <v>0</v>
      </c>
      <c r="AE84" s="248">
        <f t="shared" si="26"/>
        <v>0</v>
      </c>
    </row>
    <row r="85" spans="1:31" s="25" customFormat="1" ht="19.149999999999999" customHeight="1" thickBot="1">
      <c r="A85" s="21">
        <f t="shared" si="28"/>
        <v>6</v>
      </c>
      <c r="B85" s="169" t="s">
        <v>73</v>
      </c>
      <c r="C85" s="27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9">
        <f>SUM(C85:N85)</f>
        <v>0</v>
      </c>
      <c r="Q85" s="9">
        <f t="shared" si="29"/>
        <v>6</v>
      </c>
      <c r="R85" s="169" t="s">
        <v>73</v>
      </c>
      <c r="S85" s="250">
        <f t="shared" si="27"/>
        <v>0</v>
      </c>
      <c r="T85" s="251">
        <f t="shared" si="27"/>
        <v>0</v>
      </c>
      <c r="U85" s="251">
        <f t="shared" si="26"/>
        <v>0</v>
      </c>
      <c r="V85" s="251">
        <f t="shared" si="26"/>
        <v>0</v>
      </c>
      <c r="W85" s="251">
        <f t="shared" si="26"/>
        <v>0</v>
      </c>
      <c r="X85" s="251">
        <f t="shared" si="26"/>
        <v>0</v>
      </c>
      <c r="Y85" s="251">
        <f t="shared" si="26"/>
        <v>0</v>
      </c>
      <c r="Z85" s="251">
        <f t="shared" si="26"/>
        <v>0</v>
      </c>
      <c r="AA85" s="251">
        <f t="shared" si="26"/>
        <v>0</v>
      </c>
      <c r="AB85" s="251">
        <f t="shared" si="26"/>
        <v>0</v>
      </c>
      <c r="AC85" s="251">
        <f t="shared" si="26"/>
        <v>0</v>
      </c>
      <c r="AD85" s="251">
        <f t="shared" si="26"/>
        <v>0</v>
      </c>
      <c r="AE85" s="251">
        <f t="shared" si="26"/>
        <v>0</v>
      </c>
    </row>
    <row r="86" spans="1:31" s="25" customFormat="1" ht="19.149999999999999" customHeight="1" thickBot="1">
      <c r="A86" s="21">
        <f t="shared" si="28"/>
        <v>7</v>
      </c>
      <c r="B86" s="184" t="s">
        <v>74</v>
      </c>
      <c r="C86" s="30">
        <f>SUM(C80:C85)</f>
        <v>0</v>
      </c>
      <c r="D86" s="30">
        <f t="shared" ref="D86:N86" si="31">SUM(D80:D85)</f>
        <v>0</v>
      </c>
      <c r="E86" s="30">
        <f t="shared" si="31"/>
        <v>0</v>
      </c>
      <c r="F86" s="30">
        <f t="shared" si="31"/>
        <v>0</v>
      </c>
      <c r="G86" s="30">
        <f t="shared" si="31"/>
        <v>0</v>
      </c>
      <c r="H86" s="30">
        <f t="shared" si="31"/>
        <v>0</v>
      </c>
      <c r="I86" s="30">
        <f t="shared" si="31"/>
        <v>0</v>
      </c>
      <c r="J86" s="30">
        <f t="shared" si="31"/>
        <v>0</v>
      </c>
      <c r="K86" s="30">
        <f t="shared" si="31"/>
        <v>0</v>
      </c>
      <c r="L86" s="30">
        <f t="shared" si="31"/>
        <v>0</v>
      </c>
      <c r="M86" s="30">
        <f t="shared" si="31"/>
        <v>0</v>
      </c>
      <c r="N86" s="30">
        <f t="shared" si="31"/>
        <v>0</v>
      </c>
      <c r="O86" s="31">
        <f>SUM(O80:O85)</f>
        <v>0</v>
      </c>
      <c r="Q86" s="9">
        <f t="shared" si="29"/>
        <v>7</v>
      </c>
      <c r="R86" s="171" t="s">
        <v>74</v>
      </c>
      <c r="S86" s="32">
        <f t="shared" si="27"/>
        <v>0</v>
      </c>
      <c r="T86" s="32">
        <f t="shared" si="27"/>
        <v>0</v>
      </c>
      <c r="U86" s="32">
        <f t="shared" si="26"/>
        <v>0</v>
      </c>
      <c r="V86" s="32">
        <f t="shared" si="26"/>
        <v>0</v>
      </c>
      <c r="W86" s="32">
        <f t="shared" si="26"/>
        <v>0</v>
      </c>
      <c r="X86" s="32">
        <f t="shared" si="26"/>
        <v>0</v>
      </c>
      <c r="Y86" s="32">
        <f t="shared" si="26"/>
        <v>0</v>
      </c>
      <c r="Z86" s="32">
        <f t="shared" si="26"/>
        <v>0</v>
      </c>
      <c r="AA86" s="32">
        <f t="shared" si="26"/>
        <v>0</v>
      </c>
      <c r="AB86" s="32">
        <f t="shared" si="26"/>
        <v>0</v>
      </c>
      <c r="AC86" s="32">
        <f t="shared" si="26"/>
        <v>0</v>
      </c>
      <c r="AD86" s="32">
        <f t="shared" si="26"/>
        <v>0</v>
      </c>
      <c r="AE86" s="32">
        <f t="shared" si="26"/>
        <v>0</v>
      </c>
    </row>
    <row r="87" spans="1:31" ht="19.149999999999999" customHeight="1" thickTop="1">
      <c r="A87" s="9">
        <f t="shared" si="28"/>
        <v>8</v>
      </c>
      <c r="B87" s="170" t="s">
        <v>75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5">
        <f>SUM(C87:N87)</f>
        <v>0</v>
      </c>
      <c r="Q87" s="9">
        <f t="shared" si="29"/>
        <v>8</v>
      </c>
      <c r="R87" s="170" t="s">
        <v>75</v>
      </c>
      <c r="S87" s="249">
        <f t="shared" si="27"/>
        <v>0</v>
      </c>
      <c r="T87" s="249">
        <f t="shared" si="27"/>
        <v>0</v>
      </c>
      <c r="U87" s="249">
        <f t="shared" si="26"/>
        <v>0</v>
      </c>
      <c r="V87" s="249">
        <f t="shared" si="26"/>
        <v>0</v>
      </c>
      <c r="W87" s="249">
        <f t="shared" si="26"/>
        <v>0</v>
      </c>
      <c r="X87" s="249">
        <f t="shared" si="26"/>
        <v>0</v>
      </c>
      <c r="Y87" s="249">
        <f t="shared" si="26"/>
        <v>0</v>
      </c>
      <c r="Z87" s="249">
        <f t="shared" si="26"/>
        <v>0</v>
      </c>
      <c r="AA87" s="249">
        <f t="shared" si="26"/>
        <v>0</v>
      </c>
      <c r="AB87" s="249">
        <f t="shared" si="26"/>
        <v>0</v>
      </c>
      <c r="AC87" s="249">
        <f t="shared" si="26"/>
        <v>0</v>
      </c>
      <c r="AD87" s="249">
        <f t="shared" si="26"/>
        <v>0</v>
      </c>
      <c r="AE87" s="249">
        <f t="shared" si="26"/>
        <v>0</v>
      </c>
    </row>
    <row r="88" spans="1:31" ht="19.149999999999999" customHeight="1" thickBot="1">
      <c r="A88" s="9">
        <f t="shared" si="28"/>
        <v>9</v>
      </c>
      <c r="B88" s="169" t="s">
        <v>76</v>
      </c>
      <c r="C88" s="36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8">
        <f>SUM(C88:N88)</f>
        <v>0</v>
      </c>
      <c r="Q88" s="9">
        <f t="shared" si="29"/>
        <v>9</v>
      </c>
      <c r="R88" s="169" t="s">
        <v>76</v>
      </c>
      <c r="S88" s="250">
        <f t="shared" si="27"/>
        <v>0</v>
      </c>
      <c r="T88" s="251">
        <f t="shared" si="27"/>
        <v>0</v>
      </c>
      <c r="U88" s="251">
        <f t="shared" si="26"/>
        <v>0</v>
      </c>
      <c r="V88" s="251">
        <f t="shared" si="26"/>
        <v>0</v>
      </c>
      <c r="W88" s="251">
        <f t="shared" si="26"/>
        <v>0</v>
      </c>
      <c r="X88" s="251">
        <f t="shared" si="26"/>
        <v>0</v>
      </c>
      <c r="Y88" s="251">
        <f t="shared" si="26"/>
        <v>0</v>
      </c>
      <c r="Z88" s="251">
        <f t="shared" si="26"/>
        <v>0</v>
      </c>
      <c r="AA88" s="251">
        <f t="shared" si="26"/>
        <v>0</v>
      </c>
      <c r="AB88" s="251">
        <f t="shared" si="26"/>
        <v>0</v>
      </c>
      <c r="AC88" s="251">
        <f t="shared" si="26"/>
        <v>0</v>
      </c>
      <c r="AD88" s="251">
        <f t="shared" si="26"/>
        <v>0</v>
      </c>
      <c r="AE88" s="251">
        <f t="shared" si="26"/>
        <v>0</v>
      </c>
    </row>
    <row r="89" spans="1:31" ht="19.149999999999999" customHeight="1" thickBot="1">
      <c r="A89" s="9">
        <f t="shared" si="28"/>
        <v>10</v>
      </c>
      <c r="B89" s="183" t="s">
        <v>77</v>
      </c>
      <c r="C89" s="30">
        <f>SUM(C86:C88)</f>
        <v>0</v>
      </c>
      <c r="D89" s="30">
        <f t="shared" ref="D89:O89" si="32">SUM(D86:D88)</f>
        <v>0</v>
      </c>
      <c r="E89" s="30">
        <f t="shared" si="32"/>
        <v>0</v>
      </c>
      <c r="F89" s="30">
        <f t="shared" si="32"/>
        <v>0</v>
      </c>
      <c r="G89" s="30">
        <f t="shared" si="32"/>
        <v>0</v>
      </c>
      <c r="H89" s="30">
        <f t="shared" si="32"/>
        <v>0</v>
      </c>
      <c r="I89" s="30">
        <f t="shared" si="32"/>
        <v>0</v>
      </c>
      <c r="J89" s="30">
        <f t="shared" si="32"/>
        <v>0</v>
      </c>
      <c r="K89" s="30">
        <f t="shared" si="32"/>
        <v>0</v>
      </c>
      <c r="L89" s="30">
        <f t="shared" si="32"/>
        <v>0</v>
      </c>
      <c r="M89" s="30">
        <f t="shared" si="32"/>
        <v>0</v>
      </c>
      <c r="N89" s="30">
        <f t="shared" si="32"/>
        <v>0</v>
      </c>
      <c r="O89" s="31">
        <f t="shared" si="32"/>
        <v>0</v>
      </c>
      <c r="Q89" s="9">
        <f t="shared" si="29"/>
        <v>10</v>
      </c>
      <c r="R89" s="173" t="s">
        <v>77</v>
      </c>
      <c r="S89" s="32">
        <f t="shared" si="27"/>
        <v>0</v>
      </c>
      <c r="T89" s="32">
        <f t="shared" si="27"/>
        <v>0</v>
      </c>
      <c r="U89" s="32">
        <f t="shared" si="26"/>
        <v>0</v>
      </c>
      <c r="V89" s="32">
        <f t="shared" si="26"/>
        <v>0</v>
      </c>
      <c r="W89" s="32">
        <f t="shared" si="26"/>
        <v>0</v>
      </c>
      <c r="X89" s="32">
        <f t="shared" si="26"/>
        <v>0</v>
      </c>
      <c r="Y89" s="32">
        <f t="shared" si="26"/>
        <v>0</v>
      </c>
      <c r="Z89" s="32">
        <f t="shared" si="26"/>
        <v>0</v>
      </c>
      <c r="AA89" s="32">
        <f t="shared" si="26"/>
        <v>0</v>
      </c>
      <c r="AB89" s="32">
        <f t="shared" si="26"/>
        <v>0</v>
      </c>
      <c r="AC89" s="32">
        <f t="shared" si="26"/>
        <v>0</v>
      </c>
      <c r="AD89" s="32">
        <f t="shared" si="26"/>
        <v>0</v>
      </c>
      <c r="AE89" s="32">
        <f t="shared" si="26"/>
        <v>0</v>
      </c>
    </row>
    <row r="90" spans="1:31" ht="19.149999999999999" customHeight="1" thickTop="1">
      <c r="A90" s="9">
        <f t="shared" si="28"/>
        <v>11</v>
      </c>
      <c r="B90" s="172" t="s">
        <v>78</v>
      </c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5">
        <f>SUM(C90:N90)</f>
        <v>0</v>
      </c>
      <c r="Q90" s="9">
        <f t="shared" si="29"/>
        <v>11</v>
      </c>
      <c r="R90" s="172" t="s">
        <v>78</v>
      </c>
      <c r="S90" s="249">
        <f t="shared" si="27"/>
        <v>0</v>
      </c>
      <c r="T90" s="249">
        <f t="shared" si="27"/>
        <v>0</v>
      </c>
      <c r="U90" s="249">
        <f t="shared" si="26"/>
        <v>0</v>
      </c>
      <c r="V90" s="249">
        <f t="shared" si="26"/>
        <v>0</v>
      </c>
      <c r="W90" s="249">
        <f t="shared" si="26"/>
        <v>0</v>
      </c>
      <c r="X90" s="249">
        <f t="shared" si="26"/>
        <v>0</v>
      </c>
      <c r="Y90" s="249">
        <f t="shared" si="26"/>
        <v>0</v>
      </c>
      <c r="Z90" s="249">
        <f t="shared" si="26"/>
        <v>0</v>
      </c>
      <c r="AA90" s="249">
        <f t="shared" si="26"/>
        <v>0</v>
      </c>
      <c r="AB90" s="249">
        <f t="shared" si="26"/>
        <v>0</v>
      </c>
      <c r="AC90" s="249">
        <f t="shared" si="26"/>
        <v>0</v>
      </c>
      <c r="AD90" s="249">
        <f t="shared" si="26"/>
        <v>0</v>
      </c>
      <c r="AE90" s="249">
        <f t="shared" si="26"/>
        <v>0</v>
      </c>
    </row>
    <row r="91" spans="1:31" ht="19.149999999999999" customHeight="1" thickBot="1">
      <c r="A91" s="9">
        <f t="shared" si="28"/>
        <v>12</v>
      </c>
      <c r="B91" s="40" t="s">
        <v>79</v>
      </c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38">
        <f>SUM(C91:N91)</f>
        <v>0</v>
      </c>
      <c r="Q91" s="9">
        <f t="shared" si="29"/>
        <v>12</v>
      </c>
      <c r="R91" s="40" t="s">
        <v>79</v>
      </c>
      <c r="S91" s="251">
        <f t="shared" si="27"/>
        <v>0</v>
      </c>
      <c r="T91" s="251">
        <f t="shared" si="27"/>
        <v>0</v>
      </c>
      <c r="U91" s="251">
        <f t="shared" si="26"/>
        <v>0</v>
      </c>
      <c r="V91" s="251">
        <f t="shared" si="26"/>
        <v>0</v>
      </c>
      <c r="W91" s="251">
        <f t="shared" si="26"/>
        <v>0</v>
      </c>
      <c r="X91" s="251">
        <f t="shared" si="26"/>
        <v>0</v>
      </c>
      <c r="Y91" s="251">
        <f t="shared" si="26"/>
        <v>0</v>
      </c>
      <c r="Z91" s="251">
        <f t="shared" si="26"/>
        <v>0</v>
      </c>
      <c r="AA91" s="251">
        <f t="shared" si="26"/>
        <v>0</v>
      </c>
      <c r="AB91" s="251">
        <f t="shared" si="26"/>
        <v>0</v>
      </c>
      <c r="AC91" s="251">
        <f t="shared" si="26"/>
        <v>0</v>
      </c>
      <c r="AD91" s="251">
        <f t="shared" si="26"/>
        <v>0</v>
      </c>
      <c r="AE91" s="251">
        <f t="shared" si="26"/>
        <v>0</v>
      </c>
    </row>
    <row r="92" spans="1:31" ht="19.149999999999999" customHeight="1" thickBot="1">
      <c r="A92" s="9">
        <f t="shared" si="28"/>
        <v>13</v>
      </c>
      <c r="B92" s="42" t="s">
        <v>80</v>
      </c>
      <c r="C92" s="43">
        <f t="shared" ref="C92:O92" si="33">SUM(C86:C91)</f>
        <v>0</v>
      </c>
      <c r="D92" s="43">
        <f t="shared" si="33"/>
        <v>0</v>
      </c>
      <c r="E92" s="43">
        <f t="shared" si="33"/>
        <v>0</v>
      </c>
      <c r="F92" s="43">
        <f t="shared" si="33"/>
        <v>0</v>
      </c>
      <c r="G92" s="43">
        <f t="shared" si="33"/>
        <v>0</v>
      </c>
      <c r="H92" s="43">
        <f t="shared" si="33"/>
        <v>0</v>
      </c>
      <c r="I92" s="43">
        <f t="shared" si="33"/>
        <v>0</v>
      </c>
      <c r="J92" s="43">
        <f t="shared" si="33"/>
        <v>0</v>
      </c>
      <c r="K92" s="43">
        <f t="shared" si="33"/>
        <v>0</v>
      </c>
      <c r="L92" s="43">
        <f t="shared" si="33"/>
        <v>0</v>
      </c>
      <c r="M92" s="43">
        <f t="shared" si="33"/>
        <v>0</v>
      </c>
      <c r="N92" s="43">
        <f t="shared" si="33"/>
        <v>0</v>
      </c>
      <c r="O92" s="44">
        <f t="shared" si="33"/>
        <v>0</v>
      </c>
      <c r="Q92" s="9">
        <f t="shared" si="29"/>
        <v>13</v>
      </c>
      <c r="R92" s="42" t="s">
        <v>80</v>
      </c>
      <c r="S92" s="249">
        <f>IFERROR(C92/S$7,0)</f>
        <v>0</v>
      </c>
      <c r="T92" s="249">
        <f t="shared" si="27"/>
        <v>0</v>
      </c>
      <c r="U92" s="249">
        <f t="shared" si="26"/>
        <v>0</v>
      </c>
      <c r="V92" s="249">
        <f t="shared" si="26"/>
        <v>0</v>
      </c>
      <c r="W92" s="249">
        <f t="shared" si="26"/>
        <v>0</v>
      </c>
      <c r="X92" s="249">
        <f t="shared" si="26"/>
        <v>0</v>
      </c>
      <c r="Y92" s="249">
        <f t="shared" si="26"/>
        <v>0</v>
      </c>
      <c r="Z92" s="249">
        <f t="shared" si="26"/>
        <v>0</v>
      </c>
      <c r="AA92" s="249">
        <f t="shared" si="26"/>
        <v>0</v>
      </c>
      <c r="AB92" s="249">
        <f t="shared" si="26"/>
        <v>0</v>
      </c>
      <c r="AC92" s="249">
        <f t="shared" si="26"/>
        <v>0</v>
      </c>
      <c r="AD92" s="249">
        <f t="shared" si="26"/>
        <v>0</v>
      </c>
      <c r="AE92" s="249">
        <f t="shared" si="26"/>
        <v>0</v>
      </c>
    </row>
    <row r="93" spans="1:31" ht="19.149999999999999" customHeight="1" thickTop="1">
      <c r="A93" s="9">
        <f t="shared" si="28"/>
        <v>14</v>
      </c>
      <c r="B93" s="47" t="s">
        <v>81</v>
      </c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9"/>
      <c r="Q93" s="9">
        <f t="shared" si="29"/>
        <v>14</v>
      </c>
      <c r="R93" s="47" t="s">
        <v>81</v>
      </c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9"/>
    </row>
    <row r="94" spans="1:31" ht="19.149999999999999" customHeight="1">
      <c r="A94" s="9">
        <f t="shared" si="28"/>
        <v>15</v>
      </c>
      <c r="B94" s="18" t="s">
        <v>82</v>
      </c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20">
        <f t="shared" ref="O94:O98" si="34">SUM(C94:N94)</f>
        <v>0</v>
      </c>
      <c r="Q94" s="9">
        <f t="shared" si="29"/>
        <v>15</v>
      </c>
      <c r="R94" s="18" t="s">
        <v>82</v>
      </c>
      <c r="S94" s="248">
        <f t="shared" ref="S94:AE109" si="35">IFERROR(C94/S$7,0)</f>
        <v>0</v>
      </c>
      <c r="T94" s="248">
        <f t="shared" si="35"/>
        <v>0</v>
      </c>
      <c r="U94" s="248">
        <f t="shared" si="35"/>
        <v>0</v>
      </c>
      <c r="V94" s="248">
        <f t="shared" si="35"/>
        <v>0</v>
      </c>
      <c r="W94" s="248">
        <f t="shared" si="35"/>
        <v>0</v>
      </c>
      <c r="X94" s="248">
        <f t="shared" si="35"/>
        <v>0</v>
      </c>
      <c r="Y94" s="248">
        <f t="shared" si="35"/>
        <v>0</v>
      </c>
      <c r="Z94" s="248">
        <f t="shared" si="35"/>
        <v>0</v>
      </c>
      <c r="AA94" s="248">
        <f t="shared" si="35"/>
        <v>0</v>
      </c>
      <c r="AB94" s="248">
        <f t="shared" si="35"/>
        <v>0</v>
      </c>
      <c r="AC94" s="248">
        <f t="shared" si="35"/>
        <v>0</v>
      </c>
      <c r="AD94" s="248">
        <f t="shared" si="35"/>
        <v>0</v>
      </c>
      <c r="AE94" s="20">
        <f t="shared" si="35"/>
        <v>0</v>
      </c>
    </row>
    <row r="95" spans="1:31" ht="19.149999999999999" customHeight="1">
      <c r="A95" s="9">
        <f t="shared" si="28"/>
        <v>16</v>
      </c>
      <c r="B95" s="18" t="s">
        <v>83</v>
      </c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20">
        <f t="shared" si="34"/>
        <v>0</v>
      </c>
      <c r="Q95" s="9">
        <f t="shared" si="29"/>
        <v>16</v>
      </c>
      <c r="R95" s="18" t="s">
        <v>83</v>
      </c>
      <c r="S95" s="248">
        <f t="shared" si="35"/>
        <v>0</v>
      </c>
      <c r="T95" s="248">
        <f t="shared" si="35"/>
        <v>0</v>
      </c>
      <c r="U95" s="248">
        <f t="shared" si="35"/>
        <v>0</v>
      </c>
      <c r="V95" s="248">
        <f t="shared" si="35"/>
        <v>0</v>
      </c>
      <c r="W95" s="248">
        <f t="shared" si="35"/>
        <v>0</v>
      </c>
      <c r="X95" s="248">
        <f t="shared" si="35"/>
        <v>0</v>
      </c>
      <c r="Y95" s="248">
        <f t="shared" si="35"/>
        <v>0</v>
      </c>
      <c r="Z95" s="248">
        <f t="shared" si="35"/>
        <v>0</v>
      </c>
      <c r="AA95" s="248">
        <f t="shared" si="35"/>
        <v>0</v>
      </c>
      <c r="AB95" s="248">
        <f t="shared" si="35"/>
        <v>0</v>
      </c>
      <c r="AC95" s="248">
        <f t="shared" si="35"/>
        <v>0</v>
      </c>
      <c r="AD95" s="248">
        <f t="shared" si="35"/>
        <v>0</v>
      </c>
      <c r="AE95" s="20">
        <f t="shared" si="35"/>
        <v>0</v>
      </c>
    </row>
    <row r="96" spans="1:31" ht="19.149999999999999" customHeight="1">
      <c r="A96" s="9">
        <f t="shared" si="28"/>
        <v>17</v>
      </c>
      <c r="B96" s="18" t="s">
        <v>84</v>
      </c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20">
        <f t="shared" si="34"/>
        <v>0</v>
      </c>
      <c r="Q96" s="9">
        <f t="shared" si="29"/>
        <v>17</v>
      </c>
      <c r="R96" s="18" t="s">
        <v>84</v>
      </c>
      <c r="S96" s="248">
        <f t="shared" si="35"/>
        <v>0</v>
      </c>
      <c r="T96" s="248">
        <f t="shared" si="35"/>
        <v>0</v>
      </c>
      <c r="U96" s="248">
        <f t="shared" si="35"/>
        <v>0</v>
      </c>
      <c r="V96" s="248">
        <f t="shared" si="35"/>
        <v>0</v>
      </c>
      <c r="W96" s="248">
        <f t="shared" si="35"/>
        <v>0</v>
      </c>
      <c r="X96" s="248">
        <f t="shared" si="35"/>
        <v>0</v>
      </c>
      <c r="Y96" s="248">
        <f t="shared" si="35"/>
        <v>0</v>
      </c>
      <c r="Z96" s="248">
        <f t="shared" si="35"/>
        <v>0</v>
      </c>
      <c r="AA96" s="248">
        <f t="shared" si="35"/>
        <v>0</v>
      </c>
      <c r="AB96" s="248">
        <f t="shared" si="35"/>
        <v>0</v>
      </c>
      <c r="AC96" s="248">
        <f t="shared" si="35"/>
        <v>0</v>
      </c>
      <c r="AD96" s="248">
        <f t="shared" si="35"/>
        <v>0</v>
      </c>
      <c r="AE96" s="20">
        <f t="shared" si="35"/>
        <v>0</v>
      </c>
    </row>
    <row r="97" spans="1:31" s="25" customFormat="1" ht="19.149999999999999" customHeight="1">
      <c r="A97" s="21">
        <f t="shared" si="28"/>
        <v>18</v>
      </c>
      <c r="B97" s="18" t="s">
        <v>85</v>
      </c>
      <c r="C97" s="22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4">
        <f t="shared" si="34"/>
        <v>0</v>
      </c>
      <c r="Q97" s="9">
        <f t="shared" si="29"/>
        <v>18</v>
      </c>
      <c r="R97" s="18" t="s">
        <v>85</v>
      </c>
      <c r="S97" s="248">
        <f t="shared" si="35"/>
        <v>0</v>
      </c>
      <c r="T97" s="248">
        <f t="shared" si="35"/>
        <v>0</v>
      </c>
      <c r="U97" s="248">
        <f t="shared" si="35"/>
        <v>0</v>
      </c>
      <c r="V97" s="248">
        <f t="shared" si="35"/>
        <v>0</v>
      </c>
      <c r="W97" s="248">
        <f t="shared" si="35"/>
        <v>0</v>
      </c>
      <c r="X97" s="248">
        <f t="shared" si="35"/>
        <v>0</v>
      </c>
      <c r="Y97" s="248">
        <f t="shared" si="35"/>
        <v>0</v>
      </c>
      <c r="Z97" s="248">
        <f t="shared" si="35"/>
        <v>0</v>
      </c>
      <c r="AA97" s="248">
        <f t="shared" si="35"/>
        <v>0</v>
      </c>
      <c r="AB97" s="248">
        <f t="shared" si="35"/>
        <v>0</v>
      </c>
      <c r="AC97" s="248">
        <f t="shared" si="35"/>
        <v>0</v>
      </c>
      <c r="AD97" s="248">
        <f t="shared" si="35"/>
        <v>0</v>
      </c>
      <c r="AE97" s="24">
        <f t="shared" si="35"/>
        <v>0</v>
      </c>
    </row>
    <row r="98" spans="1:31" ht="19.149999999999999" customHeight="1" thickBot="1">
      <c r="A98" s="9">
        <f t="shared" si="28"/>
        <v>19</v>
      </c>
      <c r="B98" s="169" t="s">
        <v>86</v>
      </c>
      <c r="C98" s="5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38">
        <f t="shared" si="34"/>
        <v>0</v>
      </c>
      <c r="Q98" s="9">
        <f t="shared" si="29"/>
        <v>19</v>
      </c>
      <c r="R98" s="169" t="s">
        <v>86</v>
      </c>
      <c r="S98" s="250">
        <f t="shared" si="35"/>
        <v>0</v>
      </c>
      <c r="T98" s="251">
        <f t="shared" si="35"/>
        <v>0</v>
      </c>
      <c r="U98" s="251">
        <f t="shared" si="35"/>
        <v>0</v>
      </c>
      <c r="V98" s="251">
        <f t="shared" si="35"/>
        <v>0</v>
      </c>
      <c r="W98" s="251">
        <f t="shared" si="35"/>
        <v>0</v>
      </c>
      <c r="X98" s="251">
        <f t="shared" si="35"/>
        <v>0</v>
      </c>
      <c r="Y98" s="251">
        <f t="shared" si="35"/>
        <v>0</v>
      </c>
      <c r="Z98" s="251">
        <f t="shared" si="35"/>
        <v>0</v>
      </c>
      <c r="AA98" s="251">
        <f t="shared" si="35"/>
        <v>0</v>
      </c>
      <c r="AB98" s="251">
        <f t="shared" si="35"/>
        <v>0</v>
      </c>
      <c r="AC98" s="251">
        <f t="shared" si="35"/>
        <v>0</v>
      </c>
      <c r="AD98" s="251">
        <f t="shared" si="35"/>
        <v>0</v>
      </c>
      <c r="AE98" s="38">
        <f t="shared" si="35"/>
        <v>0</v>
      </c>
    </row>
    <row r="99" spans="1:31" ht="19.149999999999999" customHeight="1" thickBot="1">
      <c r="A99" s="9">
        <f t="shared" si="28"/>
        <v>20</v>
      </c>
      <c r="B99" s="179" t="s">
        <v>87</v>
      </c>
      <c r="C99" s="51">
        <f>SUM(C94:C98)</f>
        <v>0</v>
      </c>
      <c r="D99" s="43">
        <f t="shared" ref="D99:O99" si="36">SUM(D94:D98)</f>
        <v>0</v>
      </c>
      <c r="E99" s="43">
        <f t="shared" si="36"/>
        <v>0</v>
      </c>
      <c r="F99" s="43">
        <f t="shared" si="36"/>
        <v>0</v>
      </c>
      <c r="G99" s="43">
        <f t="shared" si="36"/>
        <v>0</v>
      </c>
      <c r="H99" s="43">
        <f t="shared" si="36"/>
        <v>0</v>
      </c>
      <c r="I99" s="43">
        <f t="shared" si="36"/>
        <v>0</v>
      </c>
      <c r="J99" s="43">
        <f t="shared" si="36"/>
        <v>0</v>
      </c>
      <c r="K99" s="43">
        <f t="shared" si="36"/>
        <v>0</v>
      </c>
      <c r="L99" s="43">
        <f t="shared" si="36"/>
        <v>0</v>
      </c>
      <c r="M99" s="43">
        <f t="shared" si="36"/>
        <v>0</v>
      </c>
      <c r="N99" s="43">
        <f t="shared" si="36"/>
        <v>0</v>
      </c>
      <c r="O99" s="44">
        <f t="shared" si="36"/>
        <v>0</v>
      </c>
      <c r="Q99" s="9">
        <f t="shared" si="29"/>
        <v>20</v>
      </c>
      <c r="R99" s="174" t="s">
        <v>87</v>
      </c>
      <c r="S99" s="252">
        <f>IFERROR(C99/S$7,0)</f>
        <v>0</v>
      </c>
      <c r="T99" s="32">
        <f t="shared" si="35"/>
        <v>0</v>
      </c>
      <c r="U99" s="32">
        <f t="shared" si="35"/>
        <v>0</v>
      </c>
      <c r="V99" s="32">
        <f t="shared" si="35"/>
        <v>0</v>
      </c>
      <c r="W99" s="32">
        <f t="shared" si="35"/>
        <v>0</v>
      </c>
      <c r="X99" s="32">
        <f t="shared" si="35"/>
        <v>0</v>
      </c>
      <c r="Y99" s="32">
        <f t="shared" si="35"/>
        <v>0</v>
      </c>
      <c r="Z99" s="32">
        <f t="shared" si="35"/>
        <v>0</v>
      </c>
      <c r="AA99" s="32">
        <f t="shared" si="35"/>
        <v>0</v>
      </c>
      <c r="AB99" s="32">
        <f t="shared" si="35"/>
        <v>0</v>
      </c>
      <c r="AC99" s="32">
        <f t="shared" si="35"/>
        <v>0</v>
      </c>
      <c r="AD99" s="32">
        <f t="shared" si="35"/>
        <v>0</v>
      </c>
      <c r="AE99" s="46">
        <f t="shared" si="35"/>
        <v>0</v>
      </c>
    </row>
    <row r="100" spans="1:31" ht="19.149999999999999" customHeight="1" thickTop="1">
      <c r="A100" s="9">
        <f t="shared" si="28"/>
        <v>21</v>
      </c>
      <c r="B100" s="170" t="s">
        <v>88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5">
        <f t="shared" ref="O100:O121" si="37">SUM(C100:N100)</f>
        <v>0</v>
      </c>
      <c r="Q100" s="9">
        <f t="shared" si="29"/>
        <v>21</v>
      </c>
      <c r="R100" s="170" t="s">
        <v>88</v>
      </c>
      <c r="S100" s="249">
        <f t="shared" ref="S100:AE128" si="38">IFERROR(C100/S$7,0)</f>
        <v>0</v>
      </c>
      <c r="T100" s="249">
        <f t="shared" si="35"/>
        <v>0</v>
      </c>
      <c r="U100" s="249">
        <f t="shared" si="35"/>
        <v>0</v>
      </c>
      <c r="V100" s="249">
        <f t="shared" si="35"/>
        <v>0</v>
      </c>
      <c r="W100" s="249">
        <f t="shared" si="35"/>
        <v>0</v>
      </c>
      <c r="X100" s="249">
        <f t="shared" si="35"/>
        <v>0</v>
      </c>
      <c r="Y100" s="249">
        <f t="shared" si="35"/>
        <v>0</v>
      </c>
      <c r="Z100" s="249">
        <f t="shared" si="35"/>
        <v>0</v>
      </c>
      <c r="AA100" s="249">
        <f t="shared" si="35"/>
        <v>0</v>
      </c>
      <c r="AB100" s="249">
        <f t="shared" si="35"/>
        <v>0</v>
      </c>
      <c r="AC100" s="249">
        <f t="shared" si="35"/>
        <v>0</v>
      </c>
      <c r="AD100" s="249">
        <f t="shared" si="35"/>
        <v>0</v>
      </c>
      <c r="AE100" s="35">
        <f t="shared" si="35"/>
        <v>0</v>
      </c>
    </row>
    <row r="101" spans="1:31" ht="19.149999999999999" customHeight="1">
      <c r="A101" s="9">
        <f t="shared" si="28"/>
        <v>22</v>
      </c>
      <c r="B101" s="18" t="s">
        <v>89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20">
        <f t="shared" si="37"/>
        <v>0</v>
      </c>
      <c r="Q101" s="9">
        <f t="shared" si="29"/>
        <v>22</v>
      </c>
      <c r="R101" s="18" t="s">
        <v>89</v>
      </c>
      <c r="S101" s="248">
        <f t="shared" si="38"/>
        <v>0</v>
      </c>
      <c r="T101" s="248">
        <f t="shared" si="35"/>
        <v>0</v>
      </c>
      <c r="U101" s="248">
        <f t="shared" si="35"/>
        <v>0</v>
      </c>
      <c r="V101" s="248">
        <f t="shared" si="35"/>
        <v>0</v>
      </c>
      <c r="W101" s="248">
        <f t="shared" si="35"/>
        <v>0</v>
      </c>
      <c r="X101" s="248">
        <f t="shared" si="35"/>
        <v>0</v>
      </c>
      <c r="Y101" s="248">
        <f t="shared" si="35"/>
        <v>0</v>
      </c>
      <c r="Z101" s="248">
        <f t="shared" si="35"/>
        <v>0</v>
      </c>
      <c r="AA101" s="248">
        <f t="shared" si="35"/>
        <v>0</v>
      </c>
      <c r="AB101" s="248">
        <f t="shared" si="35"/>
        <v>0</v>
      </c>
      <c r="AC101" s="248">
        <f t="shared" si="35"/>
        <v>0</v>
      </c>
      <c r="AD101" s="248">
        <f t="shared" si="35"/>
        <v>0</v>
      </c>
      <c r="AE101" s="20">
        <f t="shared" si="35"/>
        <v>0</v>
      </c>
    </row>
    <row r="102" spans="1:31" ht="19.149999999999999" customHeight="1">
      <c r="A102" s="9">
        <f t="shared" si="28"/>
        <v>23</v>
      </c>
      <c r="B102" s="18" t="s">
        <v>90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0">
        <f t="shared" si="37"/>
        <v>0</v>
      </c>
      <c r="Q102" s="9">
        <f t="shared" si="29"/>
        <v>23</v>
      </c>
      <c r="R102" s="18" t="s">
        <v>90</v>
      </c>
      <c r="S102" s="248">
        <f t="shared" si="38"/>
        <v>0</v>
      </c>
      <c r="T102" s="248">
        <f t="shared" si="35"/>
        <v>0</v>
      </c>
      <c r="U102" s="248">
        <f t="shared" si="35"/>
        <v>0</v>
      </c>
      <c r="V102" s="248">
        <f t="shared" si="35"/>
        <v>0</v>
      </c>
      <c r="W102" s="248">
        <f t="shared" si="35"/>
        <v>0</v>
      </c>
      <c r="X102" s="248">
        <f t="shared" si="35"/>
        <v>0</v>
      </c>
      <c r="Y102" s="248">
        <f t="shared" si="35"/>
        <v>0</v>
      </c>
      <c r="Z102" s="248">
        <f t="shared" si="35"/>
        <v>0</v>
      </c>
      <c r="AA102" s="248">
        <f t="shared" si="35"/>
        <v>0</v>
      </c>
      <c r="AB102" s="248">
        <f t="shared" si="35"/>
        <v>0</v>
      </c>
      <c r="AC102" s="248">
        <f t="shared" si="35"/>
        <v>0</v>
      </c>
      <c r="AD102" s="248">
        <f t="shared" si="35"/>
        <v>0</v>
      </c>
      <c r="AE102" s="20">
        <f t="shared" si="35"/>
        <v>0</v>
      </c>
    </row>
    <row r="103" spans="1:31" ht="19.149999999999999" customHeight="1">
      <c r="A103" s="9">
        <f t="shared" si="28"/>
        <v>24</v>
      </c>
      <c r="B103" s="18" t="s">
        <v>91</v>
      </c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0">
        <f t="shared" si="37"/>
        <v>0</v>
      </c>
      <c r="Q103" s="9">
        <f t="shared" si="29"/>
        <v>24</v>
      </c>
      <c r="R103" s="18" t="s">
        <v>91</v>
      </c>
      <c r="S103" s="248">
        <f t="shared" si="38"/>
        <v>0</v>
      </c>
      <c r="T103" s="248">
        <f t="shared" si="35"/>
        <v>0</v>
      </c>
      <c r="U103" s="248">
        <f t="shared" si="35"/>
        <v>0</v>
      </c>
      <c r="V103" s="248">
        <f t="shared" si="35"/>
        <v>0</v>
      </c>
      <c r="W103" s="248">
        <f t="shared" si="35"/>
        <v>0</v>
      </c>
      <c r="X103" s="248">
        <f t="shared" si="35"/>
        <v>0</v>
      </c>
      <c r="Y103" s="248">
        <f t="shared" si="35"/>
        <v>0</v>
      </c>
      <c r="Z103" s="248">
        <f t="shared" si="35"/>
        <v>0</v>
      </c>
      <c r="AA103" s="248">
        <f t="shared" si="35"/>
        <v>0</v>
      </c>
      <c r="AB103" s="248">
        <f t="shared" si="35"/>
        <v>0</v>
      </c>
      <c r="AC103" s="248">
        <f t="shared" si="35"/>
        <v>0</v>
      </c>
      <c r="AD103" s="248">
        <f t="shared" si="35"/>
        <v>0</v>
      </c>
      <c r="AE103" s="20">
        <f t="shared" si="35"/>
        <v>0</v>
      </c>
    </row>
    <row r="104" spans="1:31" ht="19.149999999999999" customHeight="1">
      <c r="A104" s="9">
        <f t="shared" si="28"/>
        <v>25</v>
      </c>
      <c r="B104" s="18" t="s">
        <v>92</v>
      </c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0">
        <f t="shared" si="37"/>
        <v>0</v>
      </c>
      <c r="Q104" s="9">
        <f t="shared" si="29"/>
        <v>25</v>
      </c>
      <c r="R104" s="18" t="s">
        <v>92</v>
      </c>
      <c r="S104" s="248">
        <f t="shared" si="38"/>
        <v>0</v>
      </c>
      <c r="T104" s="248">
        <f t="shared" si="35"/>
        <v>0</v>
      </c>
      <c r="U104" s="248">
        <f t="shared" si="35"/>
        <v>0</v>
      </c>
      <c r="V104" s="248">
        <f t="shared" si="35"/>
        <v>0</v>
      </c>
      <c r="W104" s="248">
        <f t="shared" si="35"/>
        <v>0</v>
      </c>
      <c r="X104" s="248">
        <f t="shared" si="35"/>
        <v>0</v>
      </c>
      <c r="Y104" s="248">
        <f t="shared" si="35"/>
        <v>0</v>
      </c>
      <c r="Z104" s="248">
        <f t="shared" si="35"/>
        <v>0</v>
      </c>
      <c r="AA104" s="248">
        <f t="shared" si="35"/>
        <v>0</v>
      </c>
      <c r="AB104" s="248">
        <f t="shared" si="35"/>
        <v>0</v>
      </c>
      <c r="AC104" s="248">
        <f t="shared" si="35"/>
        <v>0</v>
      </c>
      <c r="AD104" s="248">
        <f t="shared" si="35"/>
        <v>0</v>
      </c>
      <c r="AE104" s="20">
        <f t="shared" si="35"/>
        <v>0</v>
      </c>
    </row>
    <row r="105" spans="1:31" ht="19.149999999999999" customHeight="1">
      <c r="A105" s="9">
        <f t="shared" si="28"/>
        <v>26</v>
      </c>
      <c r="B105" s="18" t="s">
        <v>93</v>
      </c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0">
        <f t="shared" si="37"/>
        <v>0</v>
      </c>
      <c r="Q105" s="9">
        <f t="shared" si="29"/>
        <v>26</v>
      </c>
      <c r="R105" s="18" t="s">
        <v>93</v>
      </c>
      <c r="S105" s="248">
        <f t="shared" si="38"/>
        <v>0</v>
      </c>
      <c r="T105" s="248">
        <f t="shared" si="35"/>
        <v>0</v>
      </c>
      <c r="U105" s="248">
        <f t="shared" si="35"/>
        <v>0</v>
      </c>
      <c r="V105" s="248">
        <f t="shared" si="35"/>
        <v>0</v>
      </c>
      <c r="W105" s="248">
        <f t="shared" si="35"/>
        <v>0</v>
      </c>
      <c r="X105" s="248">
        <f t="shared" si="35"/>
        <v>0</v>
      </c>
      <c r="Y105" s="248">
        <f t="shared" si="35"/>
        <v>0</v>
      </c>
      <c r="Z105" s="248">
        <f t="shared" si="35"/>
        <v>0</v>
      </c>
      <c r="AA105" s="248">
        <f t="shared" si="35"/>
        <v>0</v>
      </c>
      <c r="AB105" s="248">
        <f t="shared" si="35"/>
        <v>0</v>
      </c>
      <c r="AC105" s="248">
        <f t="shared" si="35"/>
        <v>0</v>
      </c>
      <c r="AD105" s="248">
        <f t="shared" si="35"/>
        <v>0</v>
      </c>
      <c r="AE105" s="20">
        <f t="shared" si="35"/>
        <v>0</v>
      </c>
    </row>
    <row r="106" spans="1:31" ht="19.149999999999999" customHeight="1">
      <c r="A106" s="9">
        <f t="shared" si="28"/>
        <v>27</v>
      </c>
      <c r="B106" s="18" t="s">
        <v>94</v>
      </c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0">
        <f t="shared" si="37"/>
        <v>0</v>
      </c>
      <c r="Q106" s="9">
        <f t="shared" si="29"/>
        <v>27</v>
      </c>
      <c r="R106" s="18" t="s">
        <v>94</v>
      </c>
      <c r="S106" s="248">
        <f t="shared" si="38"/>
        <v>0</v>
      </c>
      <c r="T106" s="248">
        <f t="shared" si="35"/>
        <v>0</v>
      </c>
      <c r="U106" s="248">
        <f t="shared" si="35"/>
        <v>0</v>
      </c>
      <c r="V106" s="248">
        <f t="shared" si="35"/>
        <v>0</v>
      </c>
      <c r="W106" s="248">
        <f t="shared" si="35"/>
        <v>0</v>
      </c>
      <c r="X106" s="248">
        <f t="shared" si="35"/>
        <v>0</v>
      </c>
      <c r="Y106" s="248">
        <f t="shared" si="35"/>
        <v>0</v>
      </c>
      <c r="Z106" s="248">
        <f t="shared" si="35"/>
        <v>0</v>
      </c>
      <c r="AA106" s="248">
        <f t="shared" si="35"/>
        <v>0</v>
      </c>
      <c r="AB106" s="248">
        <f t="shared" si="35"/>
        <v>0</v>
      </c>
      <c r="AC106" s="248">
        <f t="shared" si="35"/>
        <v>0</v>
      </c>
      <c r="AD106" s="248">
        <f t="shared" si="35"/>
        <v>0</v>
      </c>
      <c r="AE106" s="20">
        <f t="shared" si="35"/>
        <v>0</v>
      </c>
    </row>
    <row r="107" spans="1:31" ht="19.149999999999999" customHeight="1">
      <c r="A107" s="9">
        <f t="shared" si="28"/>
        <v>28</v>
      </c>
      <c r="B107" s="18" t="s">
        <v>95</v>
      </c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0">
        <f t="shared" si="37"/>
        <v>0</v>
      </c>
      <c r="Q107" s="9">
        <f t="shared" si="29"/>
        <v>28</v>
      </c>
      <c r="R107" s="18" t="s">
        <v>95</v>
      </c>
      <c r="S107" s="248">
        <f t="shared" si="38"/>
        <v>0</v>
      </c>
      <c r="T107" s="248">
        <f t="shared" si="35"/>
        <v>0</v>
      </c>
      <c r="U107" s="248">
        <f t="shared" si="35"/>
        <v>0</v>
      </c>
      <c r="V107" s="248">
        <f t="shared" si="35"/>
        <v>0</v>
      </c>
      <c r="W107" s="248">
        <f t="shared" si="35"/>
        <v>0</v>
      </c>
      <c r="X107" s="248">
        <f t="shared" si="35"/>
        <v>0</v>
      </c>
      <c r="Y107" s="248">
        <f t="shared" si="35"/>
        <v>0</v>
      </c>
      <c r="Z107" s="248">
        <f t="shared" si="35"/>
        <v>0</v>
      </c>
      <c r="AA107" s="248">
        <f t="shared" si="35"/>
        <v>0</v>
      </c>
      <c r="AB107" s="248">
        <f t="shared" si="35"/>
        <v>0</v>
      </c>
      <c r="AC107" s="248">
        <f t="shared" si="35"/>
        <v>0</v>
      </c>
      <c r="AD107" s="248">
        <f t="shared" si="35"/>
        <v>0</v>
      </c>
      <c r="AE107" s="20">
        <f t="shared" si="35"/>
        <v>0</v>
      </c>
    </row>
    <row r="108" spans="1:31" ht="19.149999999999999" customHeight="1">
      <c r="A108" s="9">
        <f t="shared" si="28"/>
        <v>29</v>
      </c>
      <c r="B108" s="18" t="s">
        <v>96</v>
      </c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0">
        <f t="shared" si="37"/>
        <v>0</v>
      </c>
      <c r="Q108" s="9">
        <f t="shared" si="29"/>
        <v>29</v>
      </c>
      <c r="R108" s="18" t="s">
        <v>96</v>
      </c>
      <c r="S108" s="248">
        <f t="shared" si="38"/>
        <v>0</v>
      </c>
      <c r="T108" s="248">
        <f t="shared" si="35"/>
        <v>0</v>
      </c>
      <c r="U108" s="248">
        <f t="shared" si="35"/>
        <v>0</v>
      </c>
      <c r="V108" s="248">
        <f t="shared" si="35"/>
        <v>0</v>
      </c>
      <c r="W108" s="248">
        <f t="shared" si="35"/>
        <v>0</v>
      </c>
      <c r="X108" s="248">
        <f t="shared" si="35"/>
        <v>0</v>
      </c>
      <c r="Y108" s="248">
        <f t="shared" si="35"/>
        <v>0</v>
      </c>
      <c r="Z108" s="248">
        <f t="shared" si="35"/>
        <v>0</v>
      </c>
      <c r="AA108" s="248">
        <f t="shared" si="35"/>
        <v>0</v>
      </c>
      <c r="AB108" s="248">
        <f t="shared" si="35"/>
        <v>0</v>
      </c>
      <c r="AC108" s="248">
        <f t="shared" si="35"/>
        <v>0</v>
      </c>
      <c r="AD108" s="248">
        <f t="shared" si="35"/>
        <v>0</v>
      </c>
      <c r="AE108" s="20">
        <f t="shared" si="35"/>
        <v>0</v>
      </c>
    </row>
    <row r="109" spans="1:31" ht="19.149999999999999" customHeight="1">
      <c r="A109" s="9">
        <f t="shared" si="28"/>
        <v>30</v>
      </c>
      <c r="B109" s="18" t="s">
        <v>97</v>
      </c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0">
        <f t="shared" si="37"/>
        <v>0</v>
      </c>
      <c r="Q109" s="9">
        <f t="shared" si="29"/>
        <v>30</v>
      </c>
      <c r="R109" s="18" t="s">
        <v>97</v>
      </c>
      <c r="S109" s="248">
        <f t="shared" si="38"/>
        <v>0</v>
      </c>
      <c r="T109" s="248">
        <f t="shared" si="35"/>
        <v>0</v>
      </c>
      <c r="U109" s="248">
        <f t="shared" si="35"/>
        <v>0</v>
      </c>
      <c r="V109" s="248">
        <f t="shared" si="35"/>
        <v>0</v>
      </c>
      <c r="W109" s="248">
        <f t="shared" si="35"/>
        <v>0</v>
      </c>
      <c r="X109" s="248">
        <f t="shared" si="35"/>
        <v>0</v>
      </c>
      <c r="Y109" s="248">
        <f t="shared" si="35"/>
        <v>0</v>
      </c>
      <c r="Z109" s="248">
        <f t="shared" si="35"/>
        <v>0</v>
      </c>
      <c r="AA109" s="248">
        <f t="shared" si="35"/>
        <v>0</v>
      </c>
      <c r="AB109" s="248">
        <f t="shared" si="35"/>
        <v>0</v>
      </c>
      <c r="AC109" s="248">
        <f t="shared" si="35"/>
        <v>0</v>
      </c>
      <c r="AD109" s="248">
        <f t="shared" si="35"/>
        <v>0</v>
      </c>
      <c r="AE109" s="20">
        <f t="shared" si="35"/>
        <v>0</v>
      </c>
    </row>
    <row r="110" spans="1:31" ht="19.149999999999999" customHeight="1">
      <c r="A110" s="9">
        <f t="shared" si="28"/>
        <v>31</v>
      </c>
      <c r="B110" s="18" t="s">
        <v>98</v>
      </c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0">
        <f t="shared" si="37"/>
        <v>0</v>
      </c>
      <c r="Q110" s="9">
        <f t="shared" si="29"/>
        <v>31</v>
      </c>
      <c r="R110" s="18" t="s">
        <v>98</v>
      </c>
      <c r="S110" s="248">
        <f t="shared" si="38"/>
        <v>0</v>
      </c>
      <c r="T110" s="248">
        <f t="shared" si="38"/>
        <v>0</v>
      </c>
      <c r="U110" s="248">
        <f t="shared" si="38"/>
        <v>0</v>
      </c>
      <c r="V110" s="248">
        <f t="shared" si="38"/>
        <v>0</v>
      </c>
      <c r="W110" s="248">
        <f t="shared" si="38"/>
        <v>0</v>
      </c>
      <c r="X110" s="248">
        <f t="shared" si="38"/>
        <v>0</v>
      </c>
      <c r="Y110" s="248">
        <f t="shared" si="38"/>
        <v>0</v>
      </c>
      <c r="Z110" s="248">
        <f t="shared" si="38"/>
        <v>0</v>
      </c>
      <c r="AA110" s="248">
        <f t="shared" si="38"/>
        <v>0</v>
      </c>
      <c r="AB110" s="248">
        <f t="shared" si="38"/>
        <v>0</v>
      </c>
      <c r="AC110" s="248">
        <f t="shared" si="38"/>
        <v>0</v>
      </c>
      <c r="AD110" s="248">
        <f t="shared" si="38"/>
        <v>0</v>
      </c>
      <c r="AE110" s="20">
        <f t="shared" si="38"/>
        <v>0</v>
      </c>
    </row>
    <row r="111" spans="1:31" ht="19.149999999999999" customHeight="1">
      <c r="A111" s="9">
        <f t="shared" si="28"/>
        <v>32</v>
      </c>
      <c r="B111" s="18" t="s">
        <v>99</v>
      </c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0">
        <f t="shared" si="37"/>
        <v>0</v>
      </c>
      <c r="Q111" s="9">
        <f t="shared" si="29"/>
        <v>32</v>
      </c>
      <c r="R111" s="18" t="s">
        <v>99</v>
      </c>
      <c r="S111" s="248">
        <f t="shared" si="38"/>
        <v>0</v>
      </c>
      <c r="T111" s="248">
        <f t="shared" si="38"/>
        <v>0</v>
      </c>
      <c r="U111" s="248">
        <f t="shared" si="38"/>
        <v>0</v>
      </c>
      <c r="V111" s="248">
        <f t="shared" si="38"/>
        <v>0</v>
      </c>
      <c r="W111" s="248">
        <f t="shared" si="38"/>
        <v>0</v>
      </c>
      <c r="X111" s="248">
        <f t="shared" si="38"/>
        <v>0</v>
      </c>
      <c r="Y111" s="248">
        <f t="shared" si="38"/>
        <v>0</v>
      </c>
      <c r="Z111" s="248">
        <f t="shared" si="38"/>
        <v>0</v>
      </c>
      <c r="AA111" s="248">
        <f t="shared" si="38"/>
        <v>0</v>
      </c>
      <c r="AB111" s="248">
        <f t="shared" si="38"/>
        <v>0</v>
      </c>
      <c r="AC111" s="248">
        <f t="shared" si="38"/>
        <v>0</v>
      </c>
      <c r="AD111" s="248">
        <f t="shared" si="38"/>
        <v>0</v>
      </c>
      <c r="AE111" s="20">
        <f t="shared" si="38"/>
        <v>0</v>
      </c>
    </row>
    <row r="112" spans="1:31" s="25" customFormat="1" ht="19.149999999999999" customHeight="1">
      <c r="A112" s="21">
        <f t="shared" si="28"/>
        <v>33</v>
      </c>
      <c r="B112" s="18" t="s">
        <v>100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4">
        <f t="shared" si="37"/>
        <v>0</v>
      </c>
      <c r="Q112" s="9">
        <f t="shared" si="29"/>
        <v>33</v>
      </c>
      <c r="R112" s="18" t="s">
        <v>100</v>
      </c>
      <c r="S112" s="248">
        <f t="shared" si="38"/>
        <v>0</v>
      </c>
      <c r="T112" s="248">
        <f t="shared" si="38"/>
        <v>0</v>
      </c>
      <c r="U112" s="248">
        <f t="shared" si="38"/>
        <v>0</v>
      </c>
      <c r="V112" s="248">
        <f t="shared" si="38"/>
        <v>0</v>
      </c>
      <c r="W112" s="248">
        <f t="shared" si="38"/>
        <v>0</v>
      </c>
      <c r="X112" s="248">
        <f t="shared" si="38"/>
        <v>0</v>
      </c>
      <c r="Y112" s="248">
        <f t="shared" si="38"/>
        <v>0</v>
      </c>
      <c r="Z112" s="248">
        <f t="shared" si="38"/>
        <v>0</v>
      </c>
      <c r="AA112" s="248">
        <f t="shared" si="38"/>
        <v>0</v>
      </c>
      <c r="AB112" s="248">
        <f t="shared" si="38"/>
        <v>0</v>
      </c>
      <c r="AC112" s="248">
        <f t="shared" si="38"/>
        <v>0</v>
      </c>
      <c r="AD112" s="248">
        <f t="shared" si="38"/>
        <v>0</v>
      </c>
      <c r="AE112" s="24">
        <f t="shared" si="38"/>
        <v>0</v>
      </c>
    </row>
    <row r="113" spans="1:31" s="25" customFormat="1" ht="19.149999999999999" customHeight="1">
      <c r="A113" s="21">
        <f t="shared" si="28"/>
        <v>34</v>
      </c>
      <c r="B113" s="18" t="s">
        <v>101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4">
        <f t="shared" si="37"/>
        <v>0</v>
      </c>
      <c r="Q113" s="9">
        <f t="shared" si="29"/>
        <v>34</v>
      </c>
      <c r="R113" s="18" t="s">
        <v>101</v>
      </c>
      <c r="S113" s="248">
        <f t="shared" si="38"/>
        <v>0</v>
      </c>
      <c r="T113" s="248">
        <f t="shared" si="38"/>
        <v>0</v>
      </c>
      <c r="U113" s="248">
        <f t="shared" si="38"/>
        <v>0</v>
      </c>
      <c r="V113" s="248">
        <f t="shared" si="38"/>
        <v>0</v>
      </c>
      <c r="W113" s="248">
        <f t="shared" si="38"/>
        <v>0</v>
      </c>
      <c r="X113" s="248">
        <f t="shared" si="38"/>
        <v>0</v>
      </c>
      <c r="Y113" s="248">
        <f t="shared" si="38"/>
        <v>0</v>
      </c>
      <c r="Z113" s="248">
        <f t="shared" si="38"/>
        <v>0</v>
      </c>
      <c r="AA113" s="248">
        <f t="shared" si="38"/>
        <v>0</v>
      </c>
      <c r="AB113" s="248">
        <f t="shared" si="38"/>
        <v>0</v>
      </c>
      <c r="AC113" s="248">
        <f t="shared" si="38"/>
        <v>0</v>
      </c>
      <c r="AD113" s="248">
        <f t="shared" si="38"/>
        <v>0</v>
      </c>
      <c r="AE113" s="24">
        <f t="shared" si="38"/>
        <v>0</v>
      </c>
    </row>
    <row r="114" spans="1:31" ht="19.149999999999999" customHeight="1">
      <c r="A114" s="9">
        <f t="shared" si="28"/>
        <v>35</v>
      </c>
      <c r="B114" s="18" t="s">
        <v>102</v>
      </c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24">
        <f t="shared" si="37"/>
        <v>0</v>
      </c>
      <c r="Q114" s="9">
        <f t="shared" si="29"/>
        <v>35</v>
      </c>
      <c r="R114" s="18" t="s">
        <v>102</v>
      </c>
      <c r="S114" s="248">
        <f t="shared" si="38"/>
        <v>0</v>
      </c>
      <c r="T114" s="248">
        <f t="shared" si="38"/>
        <v>0</v>
      </c>
      <c r="U114" s="248">
        <f t="shared" si="38"/>
        <v>0</v>
      </c>
      <c r="V114" s="248">
        <f t="shared" si="38"/>
        <v>0</v>
      </c>
      <c r="W114" s="248">
        <f t="shared" si="38"/>
        <v>0</v>
      </c>
      <c r="X114" s="248">
        <f t="shared" si="38"/>
        <v>0</v>
      </c>
      <c r="Y114" s="248">
        <f t="shared" si="38"/>
        <v>0</v>
      </c>
      <c r="Z114" s="248">
        <f t="shared" si="38"/>
        <v>0</v>
      </c>
      <c r="AA114" s="248">
        <f t="shared" si="38"/>
        <v>0</v>
      </c>
      <c r="AB114" s="248">
        <f t="shared" si="38"/>
        <v>0</v>
      </c>
      <c r="AC114" s="248">
        <f t="shared" si="38"/>
        <v>0</v>
      </c>
      <c r="AD114" s="248">
        <f t="shared" si="38"/>
        <v>0</v>
      </c>
      <c r="AE114" s="20">
        <f t="shared" si="38"/>
        <v>0</v>
      </c>
    </row>
    <row r="115" spans="1:31" ht="19.149999999999999" customHeight="1">
      <c r="A115" s="9">
        <f t="shared" si="28"/>
        <v>36</v>
      </c>
      <c r="B115" s="18" t="s">
        <v>103</v>
      </c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20">
        <f t="shared" si="37"/>
        <v>0</v>
      </c>
      <c r="Q115" s="9">
        <f t="shared" si="29"/>
        <v>36</v>
      </c>
      <c r="R115" s="18" t="s">
        <v>103</v>
      </c>
      <c r="S115" s="248">
        <f t="shared" si="38"/>
        <v>0</v>
      </c>
      <c r="T115" s="248">
        <f t="shared" si="38"/>
        <v>0</v>
      </c>
      <c r="U115" s="248">
        <f t="shared" si="38"/>
        <v>0</v>
      </c>
      <c r="V115" s="248">
        <f t="shared" si="38"/>
        <v>0</v>
      </c>
      <c r="W115" s="248">
        <f t="shared" si="38"/>
        <v>0</v>
      </c>
      <c r="X115" s="248">
        <f t="shared" si="38"/>
        <v>0</v>
      </c>
      <c r="Y115" s="248">
        <f t="shared" si="38"/>
        <v>0</v>
      </c>
      <c r="Z115" s="248">
        <f t="shared" si="38"/>
        <v>0</v>
      </c>
      <c r="AA115" s="248">
        <f t="shared" si="38"/>
        <v>0</v>
      </c>
      <c r="AB115" s="248">
        <f t="shared" si="38"/>
        <v>0</v>
      </c>
      <c r="AC115" s="248">
        <f t="shared" si="38"/>
        <v>0</v>
      </c>
      <c r="AD115" s="248">
        <f t="shared" si="38"/>
        <v>0</v>
      </c>
      <c r="AE115" s="20">
        <f t="shared" si="38"/>
        <v>0</v>
      </c>
    </row>
    <row r="116" spans="1:31" ht="19.149999999999999" customHeight="1">
      <c r="A116" s="9">
        <f t="shared" si="28"/>
        <v>37</v>
      </c>
      <c r="B116" s="18" t="s">
        <v>104</v>
      </c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20">
        <f t="shared" si="37"/>
        <v>0</v>
      </c>
      <c r="Q116" s="9">
        <f t="shared" si="29"/>
        <v>37</v>
      </c>
      <c r="R116" s="18" t="s">
        <v>104</v>
      </c>
      <c r="S116" s="248">
        <f t="shared" si="38"/>
        <v>0</v>
      </c>
      <c r="T116" s="248">
        <f t="shared" si="38"/>
        <v>0</v>
      </c>
      <c r="U116" s="248">
        <f t="shared" si="38"/>
        <v>0</v>
      </c>
      <c r="V116" s="248">
        <f t="shared" si="38"/>
        <v>0</v>
      </c>
      <c r="W116" s="248">
        <f t="shared" si="38"/>
        <v>0</v>
      </c>
      <c r="X116" s="248">
        <f t="shared" si="38"/>
        <v>0</v>
      </c>
      <c r="Y116" s="248">
        <f t="shared" si="38"/>
        <v>0</v>
      </c>
      <c r="Z116" s="248">
        <f t="shared" si="38"/>
        <v>0</v>
      </c>
      <c r="AA116" s="248">
        <f t="shared" si="38"/>
        <v>0</v>
      </c>
      <c r="AB116" s="248">
        <f t="shared" si="38"/>
        <v>0</v>
      </c>
      <c r="AC116" s="248">
        <f t="shared" si="38"/>
        <v>0</v>
      </c>
      <c r="AD116" s="248">
        <f t="shared" si="38"/>
        <v>0</v>
      </c>
      <c r="AE116" s="20">
        <f t="shared" si="38"/>
        <v>0</v>
      </c>
    </row>
    <row r="117" spans="1:31" ht="19.149999999999999" customHeight="1">
      <c r="A117" s="9">
        <f t="shared" si="28"/>
        <v>38</v>
      </c>
      <c r="B117" s="18" t="s">
        <v>105</v>
      </c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20">
        <f t="shared" si="37"/>
        <v>0</v>
      </c>
      <c r="Q117" s="9">
        <f t="shared" si="29"/>
        <v>38</v>
      </c>
      <c r="R117" s="18" t="s">
        <v>105</v>
      </c>
      <c r="S117" s="248">
        <f t="shared" si="38"/>
        <v>0</v>
      </c>
      <c r="T117" s="248">
        <f t="shared" si="38"/>
        <v>0</v>
      </c>
      <c r="U117" s="248">
        <f t="shared" si="38"/>
        <v>0</v>
      </c>
      <c r="V117" s="248">
        <f t="shared" si="38"/>
        <v>0</v>
      </c>
      <c r="W117" s="248">
        <f t="shared" si="38"/>
        <v>0</v>
      </c>
      <c r="X117" s="248">
        <f t="shared" si="38"/>
        <v>0</v>
      </c>
      <c r="Y117" s="248">
        <f t="shared" si="38"/>
        <v>0</v>
      </c>
      <c r="Z117" s="248">
        <f t="shared" si="38"/>
        <v>0</v>
      </c>
      <c r="AA117" s="248">
        <f t="shared" si="38"/>
        <v>0</v>
      </c>
      <c r="AB117" s="248">
        <f t="shared" si="38"/>
        <v>0</v>
      </c>
      <c r="AC117" s="248">
        <f t="shared" si="38"/>
        <v>0</v>
      </c>
      <c r="AD117" s="248">
        <f t="shared" si="38"/>
        <v>0</v>
      </c>
      <c r="AE117" s="20">
        <f t="shared" si="38"/>
        <v>0</v>
      </c>
    </row>
    <row r="118" spans="1:31" ht="19.149999999999999" customHeight="1">
      <c r="A118" s="9">
        <f t="shared" si="28"/>
        <v>39</v>
      </c>
      <c r="B118" s="18" t="s">
        <v>106</v>
      </c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20">
        <f t="shared" si="37"/>
        <v>0</v>
      </c>
      <c r="Q118" s="9">
        <f t="shared" si="29"/>
        <v>39</v>
      </c>
      <c r="R118" s="18" t="s">
        <v>106</v>
      </c>
      <c r="S118" s="248">
        <f t="shared" si="38"/>
        <v>0</v>
      </c>
      <c r="T118" s="248">
        <f t="shared" si="38"/>
        <v>0</v>
      </c>
      <c r="U118" s="248">
        <f t="shared" si="38"/>
        <v>0</v>
      </c>
      <c r="V118" s="248">
        <f t="shared" si="38"/>
        <v>0</v>
      </c>
      <c r="W118" s="248">
        <f t="shared" si="38"/>
        <v>0</v>
      </c>
      <c r="X118" s="248">
        <f t="shared" si="38"/>
        <v>0</v>
      </c>
      <c r="Y118" s="248">
        <f t="shared" si="38"/>
        <v>0</v>
      </c>
      <c r="Z118" s="248">
        <f t="shared" si="38"/>
        <v>0</v>
      </c>
      <c r="AA118" s="248">
        <f t="shared" si="38"/>
        <v>0</v>
      </c>
      <c r="AB118" s="248">
        <f t="shared" si="38"/>
        <v>0</v>
      </c>
      <c r="AC118" s="248">
        <f t="shared" si="38"/>
        <v>0</v>
      </c>
      <c r="AD118" s="248">
        <f t="shared" si="38"/>
        <v>0</v>
      </c>
      <c r="AE118" s="20">
        <f t="shared" si="38"/>
        <v>0</v>
      </c>
    </row>
    <row r="119" spans="1:31" ht="19.149999999999999" customHeight="1">
      <c r="A119" s="9">
        <f t="shared" si="28"/>
        <v>40</v>
      </c>
      <c r="B119" s="18" t="s">
        <v>107</v>
      </c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20">
        <f t="shared" si="37"/>
        <v>0</v>
      </c>
      <c r="Q119" s="9">
        <f t="shared" si="29"/>
        <v>40</v>
      </c>
      <c r="R119" s="18" t="s">
        <v>107</v>
      </c>
      <c r="S119" s="248">
        <f t="shared" si="38"/>
        <v>0</v>
      </c>
      <c r="T119" s="248">
        <f t="shared" si="38"/>
        <v>0</v>
      </c>
      <c r="U119" s="248">
        <f t="shared" si="38"/>
        <v>0</v>
      </c>
      <c r="V119" s="248">
        <f t="shared" si="38"/>
        <v>0</v>
      </c>
      <c r="W119" s="248">
        <f t="shared" si="38"/>
        <v>0</v>
      </c>
      <c r="X119" s="248">
        <f t="shared" si="38"/>
        <v>0</v>
      </c>
      <c r="Y119" s="248">
        <f t="shared" si="38"/>
        <v>0</v>
      </c>
      <c r="Z119" s="248">
        <f t="shared" si="38"/>
        <v>0</v>
      </c>
      <c r="AA119" s="248">
        <f t="shared" si="38"/>
        <v>0</v>
      </c>
      <c r="AB119" s="248">
        <f t="shared" si="38"/>
        <v>0</v>
      </c>
      <c r="AC119" s="248">
        <f t="shared" si="38"/>
        <v>0</v>
      </c>
      <c r="AD119" s="248">
        <f t="shared" si="38"/>
        <v>0</v>
      </c>
      <c r="AE119" s="20">
        <f t="shared" si="38"/>
        <v>0</v>
      </c>
    </row>
    <row r="120" spans="1:31" ht="19.149999999999999" customHeight="1">
      <c r="A120" s="9">
        <f t="shared" si="28"/>
        <v>41</v>
      </c>
      <c r="B120" s="18" t="s">
        <v>108</v>
      </c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20">
        <f t="shared" si="37"/>
        <v>0</v>
      </c>
      <c r="Q120" s="9">
        <f t="shared" si="29"/>
        <v>41</v>
      </c>
      <c r="R120" s="18" t="s">
        <v>108</v>
      </c>
      <c r="S120" s="248">
        <f t="shared" si="38"/>
        <v>0</v>
      </c>
      <c r="T120" s="248">
        <f t="shared" si="38"/>
        <v>0</v>
      </c>
      <c r="U120" s="248">
        <f t="shared" si="38"/>
        <v>0</v>
      </c>
      <c r="V120" s="248">
        <f t="shared" si="38"/>
        <v>0</v>
      </c>
      <c r="W120" s="248">
        <f t="shared" si="38"/>
        <v>0</v>
      </c>
      <c r="X120" s="248">
        <f t="shared" si="38"/>
        <v>0</v>
      </c>
      <c r="Y120" s="248">
        <f t="shared" si="38"/>
        <v>0</v>
      </c>
      <c r="Z120" s="248">
        <f t="shared" si="38"/>
        <v>0</v>
      </c>
      <c r="AA120" s="248">
        <f t="shared" si="38"/>
        <v>0</v>
      </c>
      <c r="AB120" s="248">
        <f t="shared" si="38"/>
        <v>0</v>
      </c>
      <c r="AC120" s="248">
        <f t="shared" si="38"/>
        <v>0</v>
      </c>
      <c r="AD120" s="248">
        <f t="shared" si="38"/>
        <v>0</v>
      </c>
      <c r="AE120" s="20">
        <f t="shared" si="38"/>
        <v>0</v>
      </c>
    </row>
    <row r="121" spans="1:31" ht="19.149999999999999" customHeight="1" thickBot="1">
      <c r="A121" s="9">
        <f t="shared" si="28"/>
        <v>42</v>
      </c>
      <c r="B121" s="169" t="s">
        <v>109</v>
      </c>
      <c r="C121" s="5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38">
        <f t="shared" si="37"/>
        <v>0</v>
      </c>
      <c r="Q121" s="9">
        <f t="shared" si="29"/>
        <v>42</v>
      </c>
      <c r="R121" s="169" t="s">
        <v>109</v>
      </c>
      <c r="S121" s="250">
        <f t="shared" si="38"/>
        <v>0</v>
      </c>
      <c r="T121" s="251">
        <f t="shared" si="38"/>
        <v>0</v>
      </c>
      <c r="U121" s="251">
        <f t="shared" si="38"/>
        <v>0</v>
      </c>
      <c r="V121" s="251">
        <f t="shared" si="38"/>
        <v>0</v>
      </c>
      <c r="W121" s="251">
        <f t="shared" si="38"/>
        <v>0</v>
      </c>
      <c r="X121" s="251">
        <f t="shared" si="38"/>
        <v>0</v>
      </c>
      <c r="Y121" s="251">
        <f t="shared" si="38"/>
        <v>0</v>
      </c>
      <c r="Z121" s="251">
        <f t="shared" si="38"/>
        <v>0</v>
      </c>
      <c r="AA121" s="251">
        <f t="shared" si="38"/>
        <v>0</v>
      </c>
      <c r="AB121" s="251">
        <f t="shared" si="38"/>
        <v>0</v>
      </c>
      <c r="AC121" s="251">
        <f t="shared" si="38"/>
        <v>0</v>
      </c>
      <c r="AD121" s="251">
        <f t="shared" si="38"/>
        <v>0</v>
      </c>
      <c r="AE121" s="38">
        <f t="shared" si="38"/>
        <v>0</v>
      </c>
    </row>
    <row r="122" spans="1:31" s="25" customFormat="1" ht="19.149999999999999" customHeight="1" thickBot="1">
      <c r="A122" s="9">
        <f t="shared" si="28"/>
        <v>43</v>
      </c>
      <c r="B122" s="179" t="s">
        <v>110</v>
      </c>
      <c r="C122" s="52">
        <f>C99+SUM(C100:C121)</f>
        <v>0</v>
      </c>
      <c r="D122" s="53">
        <f t="shared" ref="D122:O122" si="39">D99+SUM(D100:D121)</f>
        <v>0</v>
      </c>
      <c r="E122" s="53">
        <f t="shared" si="39"/>
        <v>0</v>
      </c>
      <c r="F122" s="53">
        <f t="shared" si="39"/>
        <v>0</v>
      </c>
      <c r="G122" s="53">
        <f t="shared" si="39"/>
        <v>0</v>
      </c>
      <c r="H122" s="53">
        <f t="shared" si="39"/>
        <v>0</v>
      </c>
      <c r="I122" s="53">
        <f t="shared" si="39"/>
        <v>0</v>
      </c>
      <c r="J122" s="53">
        <f t="shared" si="39"/>
        <v>0</v>
      </c>
      <c r="K122" s="53">
        <f t="shared" si="39"/>
        <v>0</v>
      </c>
      <c r="L122" s="53">
        <f t="shared" si="39"/>
        <v>0</v>
      </c>
      <c r="M122" s="53">
        <f t="shared" si="39"/>
        <v>0</v>
      </c>
      <c r="N122" s="53">
        <f t="shared" si="39"/>
        <v>0</v>
      </c>
      <c r="O122" s="54">
        <f t="shared" si="39"/>
        <v>0</v>
      </c>
      <c r="Q122" s="9">
        <f t="shared" si="29"/>
        <v>43</v>
      </c>
      <c r="R122" s="179" t="s">
        <v>110</v>
      </c>
      <c r="S122" s="51">
        <f t="shared" si="38"/>
        <v>0</v>
      </c>
      <c r="T122" s="30">
        <f t="shared" si="38"/>
        <v>0</v>
      </c>
      <c r="U122" s="30">
        <f t="shared" si="38"/>
        <v>0</v>
      </c>
      <c r="V122" s="30">
        <f t="shared" si="38"/>
        <v>0</v>
      </c>
      <c r="W122" s="30">
        <f t="shared" si="38"/>
        <v>0</v>
      </c>
      <c r="X122" s="30">
        <f t="shared" si="38"/>
        <v>0</v>
      </c>
      <c r="Y122" s="30">
        <f t="shared" si="38"/>
        <v>0</v>
      </c>
      <c r="Z122" s="30">
        <f t="shared" si="38"/>
        <v>0</v>
      </c>
      <c r="AA122" s="30">
        <f t="shared" si="38"/>
        <v>0</v>
      </c>
      <c r="AB122" s="30">
        <f t="shared" si="38"/>
        <v>0</v>
      </c>
      <c r="AC122" s="30">
        <f t="shared" si="38"/>
        <v>0</v>
      </c>
      <c r="AD122" s="30">
        <f t="shared" si="38"/>
        <v>0</v>
      </c>
      <c r="AE122" s="33">
        <f t="shared" si="38"/>
        <v>0</v>
      </c>
    </row>
    <row r="123" spans="1:31" ht="19.149999999999999" customHeight="1" thickTop="1">
      <c r="A123" s="9">
        <f t="shared" si="28"/>
        <v>44</v>
      </c>
      <c r="B123" s="170" t="s">
        <v>111</v>
      </c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5">
        <f t="shared" ref="O123:O125" si="40">SUM(C123:N123)</f>
        <v>0</v>
      </c>
      <c r="Q123" s="9">
        <f t="shared" si="29"/>
        <v>44</v>
      </c>
      <c r="R123" s="170" t="s">
        <v>111</v>
      </c>
      <c r="S123" s="249">
        <f t="shared" si="38"/>
        <v>0</v>
      </c>
      <c r="T123" s="249">
        <f t="shared" si="38"/>
        <v>0</v>
      </c>
      <c r="U123" s="249">
        <f t="shared" si="38"/>
        <v>0</v>
      </c>
      <c r="V123" s="249">
        <f t="shared" si="38"/>
        <v>0</v>
      </c>
      <c r="W123" s="249">
        <f t="shared" si="38"/>
        <v>0</v>
      </c>
      <c r="X123" s="249">
        <f t="shared" si="38"/>
        <v>0</v>
      </c>
      <c r="Y123" s="249">
        <f t="shared" si="38"/>
        <v>0</v>
      </c>
      <c r="Z123" s="249">
        <f t="shared" si="38"/>
        <v>0</v>
      </c>
      <c r="AA123" s="249">
        <f t="shared" si="38"/>
        <v>0</v>
      </c>
      <c r="AB123" s="249">
        <f t="shared" si="38"/>
        <v>0</v>
      </c>
      <c r="AC123" s="249">
        <f t="shared" si="38"/>
        <v>0</v>
      </c>
      <c r="AD123" s="249">
        <f t="shared" si="38"/>
        <v>0</v>
      </c>
      <c r="AE123" s="35">
        <f t="shared" si="38"/>
        <v>0</v>
      </c>
    </row>
    <row r="124" spans="1:31" ht="19.149999999999999" customHeight="1">
      <c r="A124" s="9">
        <f t="shared" si="28"/>
        <v>45</v>
      </c>
      <c r="B124" s="18" t="s">
        <v>112</v>
      </c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20">
        <f t="shared" si="40"/>
        <v>0</v>
      </c>
      <c r="Q124" s="9">
        <f t="shared" si="29"/>
        <v>45</v>
      </c>
      <c r="R124" s="18" t="s">
        <v>112</v>
      </c>
      <c r="S124" s="248">
        <f t="shared" si="38"/>
        <v>0</v>
      </c>
      <c r="T124" s="248">
        <f t="shared" si="38"/>
        <v>0</v>
      </c>
      <c r="U124" s="248">
        <f t="shared" si="38"/>
        <v>0</v>
      </c>
      <c r="V124" s="248">
        <f t="shared" si="38"/>
        <v>0</v>
      </c>
      <c r="W124" s="248">
        <f t="shared" si="38"/>
        <v>0</v>
      </c>
      <c r="X124" s="248">
        <f t="shared" si="38"/>
        <v>0</v>
      </c>
      <c r="Y124" s="248">
        <f t="shared" si="38"/>
        <v>0</v>
      </c>
      <c r="Z124" s="248">
        <f t="shared" si="38"/>
        <v>0</v>
      </c>
      <c r="AA124" s="248">
        <f t="shared" si="38"/>
        <v>0</v>
      </c>
      <c r="AB124" s="248">
        <f t="shared" si="38"/>
        <v>0</v>
      </c>
      <c r="AC124" s="248">
        <f t="shared" si="38"/>
        <v>0</v>
      </c>
      <c r="AD124" s="248">
        <f t="shared" si="38"/>
        <v>0</v>
      </c>
      <c r="AE124" s="20">
        <f t="shared" si="38"/>
        <v>0</v>
      </c>
    </row>
    <row r="125" spans="1:31" ht="19.149999999999999" customHeight="1" thickBot="1">
      <c r="A125" s="9">
        <f t="shared" si="28"/>
        <v>46</v>
      </c>
      <c r="B125" s="169" t="s">
        <v>113</v>
      </c>
      <c r="C125" s="5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38">
        <f t="shared" si="40"/>
        <v>0</v>
      </c>
      <c r="Q125" s="9">
        <f t="shared" si="29"/>
        <v>46</v>
      </c>
      <c r="R125" s="169" t="s">
        <v>113</v>
      </c>
      <c r="S125" s="250">
        <f t="shared" si="38"/>
        <v>0</v>
      </c>
      <c r="T125" s="251">
        <f t="shared" si="38"/>
        <v>0</v>
      </c>
      <c r="U125" s="251">
        <f t="shared" si="38"/>
        <v>0</v>
      </c>
      <c r="V125" s="251">
        <f t="shared" si="38"/>
        <v>0</v>
      </c>
      <c r="W125" s="251">
        <f t="shared" si="38"/>
        <v>0</v>
      </c>
      <c r="X125" s="251">
        <f t="shared" si="38"/>
        <v>0</v>
      </c>
      <c r="Y125" s="251">
        <f t="shared" si="38"/>
        <v>0</v>
      </c>
      <c r="Z125" s="251">
        <f t="shared" si="38"/>
        <v>0</v>
      </c>
      <c r="AA125" s="251">
        <f t="shared" si="38"/>
        <v>0</v>
      </c>
      <c r="AB125" s="251">
        <f t="shared" si="38"/>
        <v>0</v>
      </c>
      <c r="AC125" s="251">
        <f t="shared" si="38"/>
        <v>0</v>
      </c>
      <c r="AD125" s="251">
        <f t="shared" si="38"/>
        <v>0</v>
      </c>
      <c r="AE125" s="38">
        <f t="shared" si="38"/>
        <v>0</v>
      </c>
    </row>
    <row r="126" spans="1:31" ht="19.149999999999999" customHeight="1" thickBot="1">
      <c r="A126" s="9">
        <f t="shared" si="28"/>
        <v>47</v>
      </c>
      <c r="B126" s="180" t="s">
        <v>114</v>
      </c>
      <c r="C126" s="43">
        <f>C122+SUM(C123:C125)</f>
        <v>0</v>
      </c>
      <c r="D126" s="43">
        <f t="shared" ref="D126:O130" si="41">D122+SUM(D123:D125)</f>
        <v>0</v>
      </c>
      <c r="E126" s="43">
        <f t="shared" si="41"/>
        <v>0</v>
      </c>
      <c r="F126" s="43">
        <f t="shared" si="41"/>
        <v>0</v>
      </c>
      <c r="G126" s="43">
        <f t="shared" si="41"/>
        <v>0</v>
      </c>
      <c r="H126" s="43">
        <f t="shared" si="41"/>
        <v>0</v>
      </c>
      <c r="I126" s="43">
        <f t="shared" si="41"/>
        <v>0</v>
      </c>
      <c r="J126" s="43">
        <f t="shared" si="41"/>
        <v>0</v>
      </c>
      <c r="K126" s="43">
        <f t="shared" si="41"/>
        <v>0</v>
      </c>
      <c r="L126" s="43">
        <f t="shared" si="41"/>
        <v>0</v>
      </c>
      <c r="M126" s="43">
        <f t="shared" si="41"/>
        <v>0</v>
      </c>
      <c r="N126" s="43">
        <f t="shared" si="41"/>
        <v>0</v>
      </c>
      <c r="O126" s="44">
        <f t="shared" si="41"/>
        <v>0</v>
      </c>
      <c r="P126" s="55"/>
      <c r="Q126" s="9">
        <f t="shared" si="29"/>
        <v>47</v>
      </c>
      <c r="R126" s="180" t="s">
        <v>114</v>
      </c>
      <c r="S126" s="32">
        <f t="shared" si="38"/>
        <v>0</v>
      </c>
      <c r="T126" s="32">
        <f t="shared" si="38"/>
        <v>0</v>
      </c>
      <c r="U126" s="32">
        <f t="shared" si="38"/>
        <v>0</v>
      </c>
      <c r="V126" s="32">
        <f t="shared" si="38"/>
        <v>0</v>
      </c>
      <c r="W126" s="32">
        <f t="shared" si="38"/>
        <v>0</v>
      </c>
      <c r="X126" s="32">
        <f t="shared" si="38"/>
        <v>0</v>
      </c>
      <c r="Y126" s="32">
        <f t="shared" si="38"/>
        <v>0</v>
      </c>
      <c r="Z126" s="32">
        <f t="shared" si="38"/>
        <v>0</v>
      </c>
      <c r="AA126" s="32">
        <f t="shared" si="38"/>
        <v>0</v>
      </c>
      <c r="AB126" s="32">
        <f t="shared" si="38"/>
        <v>0</v>
      </c>
      <c r="AC126" s="32">
        <f t="shared" si="38"/>
        <v>0</v>
      </c>
      <c r="AD126" s="32">
        <f t="shared" si="38"/>
        <v>0</v>
      </c>
      <c r="AE126" s="44">
        <f t="shared" si="38"/>
        <v>0</v>
      </c>
    </row>
    <row r="127" spans="1:31" ht="19.149999999999999" customHeight="1" thickTop="1">
      <c r="A127" s="9">
        <f t="shared" si="28"/>
        <v>48</v>
      </c>
      <c r="B127" s="177" t="s">
        <v>115</v>
      </c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7">
        <f t="shared" si="41"/>
        <v>0</v>
      </c>
      <c r="P127" s="55"/>
      <c r="Q127" s="9">
        <f t="shared" si="29"/>
        <v>48</v>
      </c>
      <c r="R127" s="177" t="s">
        <v>115</v>
      </c>
      <c r="S127" s="249">
        <f t="shared" si="38"/>
        <v>0</v>
      </c>
      <c r="T127" s="249">
        <f t="shared" si="38"/>
        <v>0</v>
      </c>
      <c r="U127" s="249">
        <f t="shared" si="38"/>
        <v>0</v>
      </c>
      <c r="V127" s="249">
        <f t="shared" si="38"/>
        <v>0</v>
      </c>
      <c r="W127" s="249">
        <f t="shared" si="38"/>
        <v>0</v>
      </c>
      <c r="X127" s="249">
        <f t="shared" si="38"/>
        <v>0</v>
      </c>
      <c r="Y127" s="249">
        <f t="shared" si="38"/>
        <v>0</v>
      </c>
      <c r="Z127" s="249">
        <f t="shared" si="38"/>
        <v>0</v>
      </c>
      <c r="AA127" s="249">
        <f t="shared" si="38"/>
        <v>0</v>
      </c>
      <c r="AB127" s="249">
        <f t="shared" si="38"/>
        <v>0</v>
      </c>
      <c r="AC127" s="249">
        <f t="shared" si="38"/>
        <v>0</v>
      </c>
      <c r="AD127" s="249">
        <f t="shared" si="38"/>
        <v>0</v>
      </c>
      <c r="AE127" s="58">
        <f t="shared" si="38"/>
        <v>0</v>
      </c>
    </row>
    <row r="128" spans="1:31" ht="19.149999999999999" customHeight="1">
      <c r="A128" s="9">
        <f t="shared" si="28"/>
        <v>49</v>
      </c>
      <c r="B128" s="59" t="s">
        <v>116</v>
      </c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1">
        <f t="shared" si="41"/>
        <v>0</v>
      </c>
      <c r="P128" s="55"/>
      <c r="Q128" s="9">
        <f t="shared" si="29"/>
        <v>49</v>
      </c>
      <c r="R128" s="59" t="s">
        <v>116</v>
      </c>
      <c r="S128" s="248">
        <f t="shared" si="38"/>
        <v>0</v>
      </c>
      <c r="T128" s="248">
        <f t="shared" si="38"/>
        <v>0</v>
      </c>
      <c r="U128" s="248">
        <f t="shared" si="38"/>
        <v>0</v>
      </c>
      <c r="V128" s="248">
        <f t="shared" si="38"/>
        <v>0</v>
      </c>
      <c r="W128" s="248">
        <f t="shared" si="38"/>
        <v>0</v>
      </c>
      <c r="X128" s="248">
        <f t="shared" si="38"/>
        <v>0</v>
      </c>
      <c r="Y128" s="248">
        <f t="shared" si="38"/>
        <v>0</v>
      </c>
      <c r="Z128" s="248">
        <f t="shared" si="38"/>
        <v>0</v>
      </c>
      <c r="AA128" s="248">
        <f t="shared" si="38"/>
        <v>0</v>
      </c>
      <c r="AB128" s="248">
        <f t="shared" si="38"/>
        <v>0</v>
      </c>
      <c r="AC128" s="248">
        <f t="shared" si="38"/>
        <v>0</v>
      </c>
      <c r="AD128" s="248">
        <f t="shared" ref="AD128:AE141" si="42">IFERROR(N128/AD$7,0)</f>
        <v>0</v>
      </c>
      <c r="AE128" s="24">
        <f t="shared" si="42"/>
        <v>0</v>
      </c>
    </row>
    <row r="129" spans="1:31" ht="19.149999999999999" customHeight="1">
      <c r="A129" s="9">
        <f t="shared" si="28"/>
        <v>50</v>
      </c>
      <c r="B129" s="59" t="s">
        <v>117</v>
      </c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20">
        <f t="shared" si="41"/>
        <v>0</v>
      </c>
      <c r="P129" s="55"/>
      <c r="Q129" s="9">
        <f t="shared" si="29"/>
        <v>50</v>
      </c>
      <c r="R129" s="59" t="s">
        <v>117</v>
      </c>
      <c r="S129" s="248">
        <f t="shared" ref="S129:AC141" si="43">IFERROR(C129/S$7,0)</f>
        <v>0</v>
      </c>
      <c r="T129" s="248">
        <f t="shared" si="43"/>
        <v>0</v>
      </c>
      <c r="U129" s="248">
        <f t="shared" si="43"/>
        <v>0</v>
      </c>
      <c r="V129" s="248">
        <f t="shared" si="43"/>
        <v>0</v>
      </c>
      <c r="W129" s="248">
        <f t="shared" si="43"/>
        <v>0</v>
      </c>
      <c r="X129" s="248">
        <f t="shared" si="43"/>
        <v>0</v>
      </c>
      <c r="Y129" s="248">
        <f t="shared" si="43"/>
        <v>0</v>
      </c>
      <c r="Z129" s="248">
        <f t="shared" si="43"/>
        <v>0</v>
      </c>
      <c r="AA129" s="248">
        <f t="shared" si="43"/>
        <v>0</v>
      </c>
      <c r="AB129" s="248">
        <f t="shared" si="43"/>
        <v>0</v>
      </c>
      <c r="AC129" s="248">
        <f t="shared" si="43"/>
        <v>0</v>
      </c>
      <c r="AD129" s="248">
        <f t="shared" si="42"/>
        <v>0</v>
      </c>
      <c r="AE129" s="24">
        <f t="shared" si="42"/>
        <v>0</v>
      </c>
    </row>
    <row r="130" spans="1:31" ht="19.149999999999999" customHeight="1" thickBot="1">
      <c r="A130" s="9">
        <f t="shared" si="28"/>
        <v>51</v>
      </c>
      <c r="B130" s="176" t="s">
        <v>118</v>
      </c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38">
        <f t="shared" si="41"/>
        <v>0</v>
      </c>
      <c r="P130" s="55"/>
      <c r="Q130" s="9">
        <f t="shared" si="29"/>
        <v>51</v>
      </c>
      <c r="R130" s="176" t="s">
        <v>118</v>
      </c>
      <c r="S130" s="251">
        <f t="shared" si="43"/>
        <v>0</v>
      </c>
      <c r="T130" s="251">
        <f t="shared" si="43"/>
        <v>0</v>
      </c>
      <c r="U130" s="251">
        <f t="shared" si="43"/>
        <v>0</v>
      </c>
      <c r="V130" s="251">
        <f t="shared" si="43"/>
        <v>0</v>
      </c>
      <c r="W130" s="251">
        <f t="shared" si="43"/>
        <v>0</v>
      </c>
      <c r="X130" s="251">
        <f t="shared" si="43"/>
        <v>0</v>
      </c>
      <c r="Y130" s="251">
        <f t="shared" si="43"/>
        <v>0</v>
      </c>
      <c r="Z130" s="251">
        <f t="shared" si="43"/>
        <v>0</v>
      </c>
      <c r="AA130" s="251">
        <f t="shared" si="43"/>
        <v>0</v>
      </c>
      <c r="AB130" s="251">
        <f t="shared" si="43"/>
        <v>0</v>
      </c>
      <c r="AC130" s="251">
        <f t="shared" si="43"/>
        <v>0</v>
      </c>
      <c r="AD130" s="251">
        <f t="shared" si="42"/>
        <v>0</v>
      </c>
      <c r="AE130" s="29">
        <f t="shared" si="42"/>
        <v>0</v>
      </c>
    </row>
    <row r="131" spans="1:31" ht="19.149999999999999" customHeight="1" thickBot="1">
      <c r="A131" s="9">
        <f t="shared" si="28"/>
        <v>52</v>
      </c>
      <c r="B131" s="175" t="s">
        <v>119</v>
      </c>
      <c r="C131" s="63">
        <f>SUM(C127:C130)</f>
        <v>0</v>
      </c>
      <c r="D131" s="63">
        <f t="shared" ref="D131:O131" si="44">SUM(D127:D130)</f>
        <v>0</v>
      </c>
      <c r="E131" s="63">
        <f t="shared" si="44"/>
        <v>0</v>
      </c>
      <c r="F131" s="63">
        <f t="shared" si="44"/>
        <v>0</v>
      </c>
      <c r="G131" s="63">
        <f t="shared" si="44"/>
        <v>0</v>
      </c>
      <c r="H131" s="63">
        <f t="shared" si="44"/>
        <v>0</v>
      </c>
      <c r="I131" s="63">
        <f t="shared" si="44"/>
        <v>0</v>
      </c>
      <c r="J131" s="63">
        <f t="shared" si="44"/>
        <v>0</v>
      </c>
      <c r="K131" s="63">
        <f t="shared" si="44"/>
        <v>0</v>
      </c>
      <c r="L131" s="63">
        <f t="shared" si="44"/>
        <v>0</v>
      </c>
      <c r="M131" s="63">
        <f t="shared" si="44"/>
        <v>0</v>
      </c>
      <c r="N131" s="63">
        <f t="shared" si="44"/>
        <v>0</v>
      </c>
      <c r="O131" s="64">
        <f t="shared" si="44"/>
        <v>0</v>
      </c>
      <c r="Q131" s="9">
        <f t="shared" si="29"/>
        <v>52</v>
      </c>
      <c r="R131" s="175" t="s">
        <v>119</v>
      </c>
      <c r="S131" s="254">
        <f t="shared" si="43"/>
        <v>0</v>
      </c>
      <c r="T131" s="254">
        <f t="shared" si="43"/>
        <v>0</v>
      </c>
      <c r="U131" s="254">
        <f t="shared" si="43"/>
        <v>0</v>
      </c>
      <c r="V131" s="254">
        <f t="shared" si="43"/>
        <v>0</v>
      </c>
      <c r="W131" s="254">
        <f t="shared" si="43"/>
        <v>0</v>
      </c>
      <c r="X131" s="254">
        <f t="shared" si="43"/>
        <v>0</v>
      </c>
      <c r="Y131" s="254">
        <f t="shared" si="43"/>
        <v>0</v>
      </c>
      <c r="Z131" s="254">
        <f t="shared" si="43"/>
        <v>0</v>
      </c>
      <c r="AA131" s="254">
        <f t="shared" si="43"/>
        <v>0</v>
      </c>
      <c r="AB131" s="254">
        <f t="shared" si="43"/>
        <v>0</v>
      </c>
      <c r="AC131" s="254">
        <f t="shared" si="43"/>
        <v>0</v>
      </c>
      <c r="AD131" s="254">
        <f t="shared" si="42"/>
        <v>0</v>
      </c>
      <c r="AE131" s="65">
        <f t="shared" si="42"/>
        <v>0</v>
      </c>
    </row>
    <row r="132" spans="1:31" ht="19.149999999999999" customHeight="1" thickBot="1">
      <c r="A132" s="9">
        <f t="shared" si="28"/>
        <v>53</v>
      </c>
      <c r="B132" s="66" t="s">
        <v>120</v>
      </c>
      <c r="C132" s="45">
        <f>C126+C131</f>
        <v>0</v>
      </c>
      <c r="D132" s="45">
        <f t="shared" ref="D132:O132" si="45">D126+D131</f>
        <v>0</v>
      </c>
      <c r="E132" s="45">
        <f t="shared" si="45"/>
        <v>0</v>
      </c>
      <c r="F132" s="45">
        <f t="shared" si="45"/>
        <v>0</v>
      </c>
      <c r="G132" s="45">
        <f t="shared" si="45"/>
        <v>0</v>
      </c>
      <c r="H132" s="45">
        <f t="shared" si="45"/>
        <v>0</v>
      </c>
      <c r="I132" s="45">
        <f t="shared" si="45"/>
        <v>0</v>
      </c>
      <c r="J132" s="45">
        <f t="shared" si="45"/>
        <v>0</v>
      </c>
      <c r="K132" s="45">
        <f t="shared" si="45"/>
        <v>0</v>
      </c>
      <c r="L132" s="45">
        <f t="shared" si="45"/>
        <v>0</v>
      </c>
      <c r="M132" s="45">
        <f t="shared" si="45"/>
        <v>0</v>
      </c>
      <c r="N132" s="45">
        <f t="shared" si="45"/>
        <v>0</v>
      </c>
      <c r="O132" s="46">
        <f t="shared" si="45"/>
        <v>0</v>
      </c>
      <c r="Q132" s="9">
        <f t="shared" si="29"/>
        <v>53</v>
      </c>
      <c r="R132" s="66" t="s">
        <v>120</v>
      </c>
      <c r="S132" s="32">
        <f t="shared" si="43"/>
        <v>0</v>
      </c>
      <c r="T132" s="32">
        <f t="shared" si="43"/>
        <v>0</v>
      </c>
      <c r="U132" s="32">
        <f t="shared" si="43"/>
        <v>0</v>
      </c>
      <c r="V132" s="32">
        <f t="shared" si="43"/>
        <v>0</v>
      </c>
      <c r="W132" s="32">
        <f t="shared" si="43"/>
        <v>0</v>
      </c>
      <c r="X132" s="32">
        <f t="shared" si="43"/>
        <v>0</v>
      </c>
      <c r="Y132" s="32">
        <f t="shared" si="43"/>
        <v>0</v>
      </c>
      <c r="Z132" s="32">
        <f t="shared" si="43"/>
        <v>0</v>
      </c>
      <c r="AA132" s="32">
        <f t="shared" si="43"/>
        <v>0</v>
      </c>
      <c r="AB132" s="32">
        <f t="shared" si="43"/>
        <v>0</v>
      </c>
      <c r="AC132" s="32">
        <f t="shared" si="43"/>
        <v>0</v>
      </c>
      <c r="AD132" s="32">
        <f t="shared" si="42"/>
        <v>0</v>
      </c>
      <c r="AE132" s="44">
        <f t="shared" si="42"/>
        <v>0</v>
      </c>
    </row>
    <row r="133" spans="1:31" ht="19.149999999999999" customHeight="1" thickTop="1" thickBot="1">
      <c r="A133" s="9">
        <f t="shared" si="28"/>
        <v>54</v>
      </c>
      <c r="B133" s="181" t="s">
        <v>121</v>
      </c>
      <c r="C133" s="43">
        <f t="shared" ref="C133:N133" si="46">C86-C132</f>
        <v>0</v>
      </c>
      <c r="D133" s="43">
        <f t="shared" si="46"/>
        <v>0</v>
      </c>
      <c r="E133" s="43">
        <f t="shared" si="46"/>
        <v>0</v>
      </c>
      <c r="F133" s="43">
        <f t="shared" si="46"/>
        <v>0</v>
      </c>
      <c r="G133" s="43">
        <f t="shared" si="46"/>
        <v>0</v>
      </c>
      <c r="H133" s="43">
        <f t="shared" si="46"/>
        <v>0</v>
      </c>
      <c r="I133" s="43">
        <f t="shared" si="46"/>
        <v>0</v>
      </c>
      <c r="J133" s="43">
        <f t="shared" si="46"/>
        <v>0</v>
      </c>
      <c r="K133" s="43">
        <f t="shared" si="46"/>
        <v>0</v>
      </c>
      <c r="L133" s="43">
        <f t="shared" si="46"/>
        <v>0</v>
      </c>
      <c r="M133" s="43">
        <f t="shared" si="46"/>
        <v>0</v>
      </c>
      <c r="N133" s="43">
        <f t="shared" si="46"/>
        <v>0</v>
      </c>
      <c r="O133" s="44">
        <f t="shared" ref="O133:O139" si="47">SUM(C133:N133)</f>
        <v>0</v>
      </c>
      <c r="Q133" s="9">
        <f t="shared" si="29"/>
        <v>54</v>
      </c>
      <c r="R133" s="181" t="s">
        <v>121</v>
      </c>
      <c r="S133" s="255">
        <f t="shared" si="43"/>
        <v>0</v>
      </c>
      <c r="T133" s="255">
        <f t="shared" si="43"/>
        <v>0</v>
      </c>
      <c r="U133" s="255">
        <f t="shared" si="43"/>
        <v>0</v>
      </c>
      <c r="V133" s="255">
        <f t="shared" si="43"/>
        <v>0</v>
      </c>
      <c r="W133" s="255">
        <f t="shared" si="43"/>
        <v>0</v>
      </c>
      <c r="X133" s="255">
        <f t="shared" si="43"/>
        <v>0</v>
      </c>
      <c r="Y133" s="255">
        <f t="shared" si="43"/>
        <v>0</v>
      </c>
      <c r="Z133" s="255">
        <f t="shared" si="43"/>
        <v>0</v>
      </c>
      <c r="AA133" s="255">
        <f t="shared" si="43"/>
        <v>0</v>
      </c>
      <c r="AB133" s="255">
        <f t="shared" si="43"/>
        <v>0</v>
      </c>
      <c r="AC133" s="255">
        <f t="shared" si="43"/>
        <v>0</v>
      </c>
      <c r="AD133" s="255">
        <f t="shared" si="42"/>
        <v>0</v>
      </c>
      <c r="AE133" s="67">
        <f t="shared" si="42"/>
        <v>0</v>
      </c>
    </row>
    <row r="134" spans="1:31" ht="19.149999999999999" customHeight="1" thickTop="1">
      <c r="A134" s="9">
        <f t="shared" si="28"/>
        <v>55</v>
      </c>
      <c r="B134" s="178" t="s">
        <v>122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69">
        <f t="shared" si="47"/>
        <v>0</v>
      </c>
      <c r="Q134" s="9">
        <f t="shared" si="29"/>
        <v>55</v>
      </c>
      <c r="R134" s="178" t="s">
        <v>122</v>
      </c>
      <c r="S134" s="249">
        <f t="shared" si="43"/>
        <v>0</v>
      </c>
      <c r="T134" s="249">
        <f t="shared" si="43"/>
        <v>0</v>
      </c>
      <c r="U134" s="249">
        <f t="shared" si="43"/>
        <v>0</v>
      </c>
      <c r="V134" s="249">
        <f t="shared" si="43"/>
        <v>0</v>
      </c>
      <c r="W134" s="249">
        <f t="shared" si="43"/>
        <v>0</v>
      </c>
      <c r="X134" s="249">
        <f t="shared" si="43"/>
        <v>0</v>
      </c>
      <c r="Y134" s="249">
        <f t="shared" si="43"/>
        <v>0</v>
      </c>
      <c r="Z134" s="249">
        <f t="shared" si="43"/>
        <v>0</v>
      </c>
      <c r="AA134" s="249">
        <f t="shared" si="43"/>
        <v>0</v>
      </c>
      <c r="AB134" s="249">
        <f t="shared" si="43"/>
        <v>0</v>
      </c>
      <c r="AC134" s="249">
        <f t="shared" si="43"/>
        <v>0</v>
      </c>
      <c r="AD134" s="249">
        <f t="shared" si="42"/>
        <v>0</v>
      </c>
      <c r="AE134" s="70">
        <f t="shared" si="42"/>
        <v>0</v>
      </c>
    </row>
    <row r="135" spans="1:31" ht="19.149999999999999" customHeight="1" thickBot="1">
      <c r="A135" s="9">
        <f t="shared" si="28"/>
        <v>56</v>
      </c>
      <c r="B135" s="182" t="s">
        <v>123</v>
      </c>
      <c r="C135" s="71">
        <f t="shared" ref="C135:N135" si="48">+C92-C132-C134</f>
        <v>0</v>
      </c>
      <c r="D135" s="71">
        <f t="shared" si="48"/>
        <v>0</v>
      </c>
      <c r="E135" s="71">
        <f t="shared" si="48"/>
        <v>0</v>
      </c>
      <c r="F135" s="71">
        <f t="shared" si="48"/>
        <v>0</v>
      </c>
      <c r="G135" s="71">
        <f t="shared" si="48"/>
        <v>0</v>
      </c>
      <c r="H135" s="71">
        <f t="shared" si="48"/>
        <v>0</v>
      </c>
      <c r="I135" s="71">
        <f t="shared" si="48"/>
        <v>0</v>
      </c>
      <c r="J135" s="71">
        <f t="shared" si="48"/>
        <v>0</v>
      </c>
      <c r="K135" s="71">
        <f t="shared" si="48"/>
        <v>0</v>
      </c>
      <c r="L135" s="71">
        <f t="shared" si="48"/>
        <v>0</v>
      </c>
      <c r="M135" s="71">
        <f t="shared" si="48"/>
        <v>0</v>
      </c>
      <c r="N135" s="71">
        <f t="shared" si="48"/>
        <v>0</v>
      </c>
      <c r="O135" s="72">
        <f t="shared" si="47"/>
        <v>0</v>
      </c>
      <c r="Q135" s="9">
        <f t="shared" si="29"/>
        <v>56</v>
      </c>
      <c r="R135" s="182" t="s">
        <v>123</v>
      </c>
      <c r="S135" s="253">
        <f t="shared" si="43"/>
        <v>0</v>
      </c>
      <c r="T135" s="253">
        <f t="shared" si="43"/>
        <v>0</v>
      </c>
      <c r="U135" s="253">
        <f t="shared" si="43"/>
        <v>0</v>
      </c>
      <c r="V135" s="253">
        <f t="shared" si="43"/>
        <v>0</v>
      </c>
      <c r="W135" s="253">
        <f t="shared" si="43"/>
        <v>0</v>
      </c>
      <c r="X135" s="253">
        <f t="shared" si="43"/>
        <v>0</v>
      </c>
      <c r="Y135" s="253">
        <f t="shared" si="43"/>
        <v>0</v>
      </c>
      <c r="Z135" s="253">
        <f t="shared" si="43"/>
        <v>0</v>
      </c>
      <c r="AA135" s="253">
        <f t="shared" si="43"/>
        <v>0</v>
      </c>
      <c r="AB135" s="253">
        <f t="shared" si="43"/>
        <v>0</v>
      </c>
      <c r="AC135" s="253">
        <f t="shared" si="43"/>
        <v>0</v>
      </c>
      <c r="AD135" s="253">
        <f t="shared" si="42"/>
        <v>0</v>
      </c>
      <c r="AE135" s="72">
        <f t="shared" si="42"/>
        <v>0</v>
      </c>
    </row>
    <row r="136" spans="1:31" ht="19.149999999999999" customHeight="1" thickTop="1">
      <c r="A136" s="9">
        <f t="shared" si="28"/>
        <v>57</v>
      </c>
      <c r="B136" s="178" t="s">
        <v>124</v>
      </c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35">
        <f t="shared" si="47"/>
        <v>0</v>
      </c>
      <c r="Q136" s="9">
        <f t="shared" si="29"/>
        <v>57</v>
      </c>
      <c r="R136" s="178" t="s">
        <v>124</v>
      </c>
      <c r="S136" s="249">
        <f t="shared" si="43"/>
        <v>0</v>
      </c>
      <c r="T136" s="249">
        <f t="shared" si="43"/>
        <v>0</v>
      </c>
      <c r="U136" s="249">
        <f t="shared" si="43"/>
        <v>0</v>
      </c>
      <c r="V136" s="249">
        <f t="shared" si="43"/>
        <v>0</v>
      </c>
      <c r="W136" s="249">
        <f t="shared" si="43"/>
        <v>0</v>
      </c>
      <c r="X136" s="249">
        <f t="shared" si="43"/>
        <v>0</v>
      </c>
      <c r="Y136" s="249">
        <f t="shared" si="43"/>
        <v>0</v>
      </c>
      <c r="Z136" s="249">
        <f t="shared" si="43"/>
        <v>0</v>
      </c>
      <c r="AA136" s="249">
        <f t="shared" si="43"/>
        <v>0</v>
      </c>
      <c r="AB136" s="249">
        <f t="shared" si="43"/>
        <v>0</v>
      </c>
      <c r="AC136" s="249">
        <f t="shared" si="43"/>
        <v>0</v>
      </c>
      <c r="AD136" s="249">
        <f t="shared" si="42"/>
        <v>0</v>
      </c>
      <c r="AE136" s="35">
        <f t="shared" si="42"/>
        <v>0</v>
      </c>
    </row>
    <row r="137" spans="1:31" ht="19.149999999999999" customHeight="1">
      <c r="A137" s="9">
        <f t="shared" si="28"/>
        <v>58</v>
      </c>
      <c r="B137" s="74" t="s">
        <v>125</v>
      </c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20">
        <f t="shared" si="47"/>
        <v>0</v>
      </c>
      <c r="Q137" s="9">
        <f t="shared" si="29"/>
        <v>58</v>
      </c>
      <c r="R137" s="74" t="s">
        <v>125</v>
      </c>
      <c r="S137" s="248">
        <f t="shared" si="43"/>
        <v>0</v>
      </c>
      <c r="T137" s="248">
        <f t="shared" si="43"/>
        <v>0</v>
      </c>
      <c r="U137" s="248">
        <f t="shared" si="43"/>
        <v>0</v>
      </c>
      <c r="V137" s="248">
        <f t="shared" si="43"/>
        <v>0</v>
      </c>
      <c r="W137" s="248">
        <f t="shared" si="43"/>
        <v>0</v>
      </c>
      <c r="X137" s="248">
        <f t="shared" si="43"/>
        <v>0</v>
      </c>
      <c r="Y137" s="248">
        <f t="shared" si="43"/>
        <v>0</v>
      </c>
      <c r="Z137" s="248">
        <f t="shared" si="43"/>
        <v>0</v>
      </c>
      <c r="AA137" s="248">
        <f t="shared" si="43"/>
        <v>0</v>
      </c>
      <c r="AB137" s="248">
        <f t="shared" si="43"/>
        <v>0</v>
      </c>
      <c r="AC137" s="248">
        <f t="shared" si="43"/>
        <v>0</v>
      </c>
      <c r="AD137" s="248">
        <f t="shared" si="42"/>
        <v>0</v>
      </c>
      <c r="AE137" s="20">
        <f t="shared" si="42"/>
        <v>0</v>
      </c>
    </row>
    <row r="138" spans="1:31" ht="19.149999999999999" customHeight="1">
      <c r="A138" s="9">
        <f t="shared" si="28"/>
        <v>59</v>
      </c>
      <c r="B138" s="68" t="s">
        <v>126</v>
      </c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20">
        <f t="shared" si="47"/>
        <v>0</v>
      </c>
      <c r="Q138" s="9">
        <f t="shared" si="29"/>
        <v>59</v>
      </c>
      <c r="R138" s="68" t="s">
        <v>126</v>
      </c>
      <c r="S138" s="248">
        <f t="shared" si="43"/>
        <v>0</v>
      </c>
      <c r="T138" s="248">
        <f t="shared" si="43"/>
        <v>0</v>
      </c>
      <c r="U138" s="248">
        <f t="shared" si="43"/>
        <v>0</v>
      </c>
      <c r="V138" s="248">
        <f t="shared" si="43"/>
        <v>0</v>
      </c>
      <c r="W138" s="248">
        <f t="shared" si="43"/>
        <v>0</v>
      </c>
      <c r="X138" s="248">
        <f t="shared" si="43"/>
        <v>0</v>
      </c>
      <c r="Y138" s="248">
        <f t="shared" si="43"/>
        <v>0</v>
      </c>
      <c r="Z138" s="248">
        <f t="shared" si="43"/>
        <v>0</v>
      </c>
      <c r="AA138" s="248">
        <f t="shared" si="43"/>
        <v>0</v>
      </c>
      <c r="AB138" s="248">
        <f t="shared" si="43"/>
        <v>0</v>
      </c>
      <c r="AC138" s="248">
        <f t="shared" si="43"/>
        <v>0</v>
      </c>
      <c r="AD138" s="248">
        <f t="shared" si="42"/>
        <v>0</v>
      </c>
      <c r="AE138" s="20">
        <f t="shared" si="42"/>
        <v>0</v>
      </c>
    </row>
    <row r="139" spans="1:31" ht="19.149999999999999" customHeight="1" thickBot="1">
      <c r="A139" s="9">
        <f t="shared" si="28"/>
        <v>60</v>
      </c>
      <c r="B139" s="76" t="s">
        <v>127</v>
      </c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38">
        <f t="shared" si="47"/>
        <v>0</v>
      </c>
      <c r="Q139" s="9">
        <f t="shared" si="29"/>
        <v>60</v>
      </c>
      <c r="R139" s="76" t="s">
        <v>127</v>
      </c>
      <c r="S139" s="251">
        <f t="shared" si="43"/>
        <v>0</v>
      </c>
      <c r="T139" s="251">
        <f t="shared" si="43"/>
        <v>0</v>
      </c>
      <c r="U139" s="251">
        <f t="shared" si="43"/>
        <v>0</v>
      </c>
      <c r="V139" s="251">
        <f t="shared" si="43"/>
        <v>0</v>
      </c>
      <c r="W139" s="251">
        <f t="shared" si="43"/>
        <v>0</v>
      </c>
      <c r="X139" s="251">
        <f t="shared" si="43"/>
        <v>0</v>
      </c>
      <c r="Y139" s="251">
        <f t="shared" si="43"/>
        <v>0</v>
      </c>
      <c r="Z139" s="251">
        <f t="shared" si="43"/>
        <v>0</v>
      </c>
      <c r="AA139" s="251">
        <f t="shared" si="43"/>
        <v>0</v>
      </c>
      <c r="AB139" s="251">
        <f t="shared" si="43"/>
        <v>0</v>
      </c>
      <c r="AC139" s="251">
        <f t="shared" si="43"/>
        <v>0</v>
      </c>
      <c r="AD139" s="251">
        <f t="shared" si="42"/>
        <v>0</v>
      </c>
      <c r="AE139" s="38">
        <f t="shared" si="42"/>
        <v>0</v>
      </c>
    </row>
    <row r="140" spans="1:31" ht="19.149999999999999" customHeight="1" thickBot="1">
      <c r="A140" s="9">
        <f t="shared" si="28"/>
        <v>61</v>
      </c>
      <c r="B140" s="77" t="s">
        <v>128</v>
      </c>
      <c r="C140" s="43">
        <f>+C135-C136-C137-C138-C139</f>
        <v>0</v>
      </c>
      <c r="D140" s="43">
        <f t="shared" ref="D140:N140" si="49">+D135-D136-D137-D138-D139</f>
        <v>0</v>
      </c>
      <c r="E140" s="43">
        <f t="shared" si="49"/>
        <v>0</v>
      </c>
      <c r="F140" s="43">
        <f t="shared" si="49"/>
        <v>0</v>
      </c>
      <c r="G140" s="43">
        <f t="shared" si="49"/>
        <v>0</v>
      </c>
      <c r="H140" s="43">
        <f t="shared" si="49"/>
        <v>0</v>
      </c>
      <c r="I140" s="43">
        <f t="shared" si="49"/>
        <v>0</v>
      </c>
      <c r="J140" s="43">
        <f t="shared" si="49"/>
        <v>0</v>
      </c>
      <c r="K140" s="43">
        <f t="shared" si="49"/>
        <v>0</v>
      </c>
      <c r="L140" s="43">
        <f t="shared" si="49"/>
        <v>0</v>
      </c>
      <c r="M140" s="43">
        <f t="shared" si="49"/>
        <v>0</v>
      </c>
      <c r="N140" s="43">
        <f t="shared" si="49"/>
        <v>0</v>
      </c>
      <c r="O140" s="44">
        <f>+O135-O136-O137-O138-O139</f>
        <v>0</v>
      </c>
      <c r="Q140" s="9">
        <f t="shared" si="29"/>
        <v>61</v>
      </c>
      <c r="R140" s="77" t="s">
        <v>128</v>
      </c>
      <c r="S140" s="32">
        <f t="shared" si="43"/>
        <v>0</v>
      </c>
      <c r="T140" s="32">
        <f t="shared" si="43"/>
        <v>0</v>
      </c>
      <c r="U140" s="32">
        <f t="shared" si="43"/>
        <v>0</v>
      </c>
      <c r="V140" s="32">
        <f t="shared" si="43"/>
        <v>0</v>
      </c>
      <c r="W140" s="32">
        <f t="shared" si="43"/>
        <v>0</v>
      </c>
      <c r="X140" s="32">
        <f t="shared" si="43"/>
        <v>0</v>
      </c>
      <c r="Y140" s="32">
        <f t="shared" si="43"/>
        <v>0</v>
      </c>
      <c r="Z140" s="32">
        <f t="shared" si="43"/>
        <v>0</v>
      </c>
      <c r="AA140" s="32">
        <f t="shared" si="43"/>
        <v>0</v>
      </c>
      <c r="AB140" s="32">
        <f t="shared" si="43"/>
        <v>0</v>
      </c>
      <c r="AC140" s="32">
        <f t="shared" si="43"/>
        <v>0</v>
      </c>
      <c r="AD140" s="32">
        <f t="shared" si="42"/>
        <v>0</v>
      </c>
      <c r="AE140" s="46">
        <f t="shared" si="42"/>
        <v>0</v>
      </c>
    </row>
    <row r="141" spans="1:31" ht="19.149999999999999" customHeight="1" thickTop="1" thickBot="1">
      <c r="A141" s="78">
        <f t="shared" si="28"/>
        <v>62</v>
      </c>
      <c r="B141" s="79" t="s">
        <v>129</v>
      </c>
      <c r="C141" s="80">
        <f>+C140</f>
        <v>0</v>
      </c>
      <c r="D141" s="80">
        <f t="shared" ref="D141:M141" si="50">+D140+C141</f>
        <v>0</v>
      </c>
      <c r="E141" s="80">
        <f t="shared" si="50"/>
        <v>0</v>
      </c>
      <c r="F141" s="80">
        <f t="shared" si="50"/>
        <v>0</v>
      </c>
      <c r="G141" s="80">
        <f t="shared" si="50"/>
        <v>0</v>
      </c>
      <c r="H141" s="80">
        <f t="shared" si="50"/>
        <v>0</v>
      </c>
      <c r="I141" s="80">
        <f t="shared" si="50"/>
        <v>0</v>
      </c>
      <c r="J141" s="80">
        <f t="shared" si="50"/>
        <v>0</v>
      </c>
      <c r="K141" s="80">
        <f t="shared" si="50"/>
        <v>0</v>
      </c>
      <c r="L141" s="80">
        <f t="shared" si="50"/>
        <v>0</v>
      </c>
      <c r="M141" s="80">
        <f t="shared" si="50"/>
        <v>0</v>
      </c>
      <c r="N141" s="80">
        <f>+N140+M141</f>
        <v>0</v>
      </c>
      <c r="O141" s="81"/>
      <c r="Q141" s="9">
        <f t="shared" si="29"/>
        <v>62</v>
      </c>
      <c r="R141" s="79" t="s">
        <v>129</v>
      </c>
      <c r="S141" s="256">
        <f t="shared" si="43"/>
        <v>0</v>
      </c>
      <c r="T141" s="256">
        <f t="shared" si="43"/>
        <v>0</v>
      </c>
      <c r="U141" s="256">
        <f t="shared" si="43"/>
        <v>0</v>
      </c>
      <c r="V141" s="256">
        <f t="shared" si="43"/>
        <v>0</v>
      </c>
      <c r="W141" s="256">
        <f t="shared" si="43"/>
        <v>0</v>
      </c>
      <c r="X141" s="256">
        <f t="shared" si="43"/>
        <v>0</v>
      </c>
      <c r="Y141" s="256">
        <f t="shared" si="43"/>
        <v>0</v>
      </c>
      <c r="Z141" s="256">
        <f t="shared" si="43"/>
        <v>0</v>
      </c>
      <c r="AA141" s="256">
        <f t="shared" si="43"/>
        <v>0</v>
      </c>
      <c r="AB141" s="256">
        <f t="shared" si="43"/>
        <v>0</v>
      </c>
      <c r="AC141" s="256">
        <f t="shared" si="43"/>
        <v>0</v>
      </c>
      <c r="AD141" s="256">
        <f t="shared" si="42"/>
        <v>0</v>
      </c>
      <c r="AE141" s="81">
        <f t="shared" si="42"/>
        <v>0</v>
      </c>
    </row>
    <row r="142" spans="1:31" s="25" customFormat="1" ht="19.149999999999999" customHeight="1" thickBot="1">
      <c r="A142" s="82"/>
      <c r="B142" s="83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5"/>
      <c r="Q142" s="82"/>
      <c r="R142" s="83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</row>
    <row r="143" spans="1:31" s="4" customFormat="1" ht="19.149999999999999" customHeight="1" thickBot="1">
      <c r="A143" s="291" t="s">
        <v>252</v>
      </c>
      <c r="B143" s="292"/>
      <c r="C143" s="292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3"/>
      <c r="Q143" s="294" t="s">
        <v>253</v>
      </c>
      <c r="R143" s="295"/>
      <c r="S143" s="295"/>
      <c r="T143" s="295"/>
      <c r="U143" s="295"/>
      <c r="V143" s="295"/>
      <c r="W143" s="295"/>
      <c r="X143" s="295"/>
      <c r="Y143" s="295"/>
      <c r="Z143" s="295"/>
      <c r="AA143" s="295"/>
      <c r="AB143" s="295"/>
      <c r="AC143" s="295"/>
      <c r="AD143" s="295"/>
      <c r="AE143" s="296"/>
    </row>
    <row r="144" spans="1:31" ht="26.25">
      <c r="A144" s="297" t="str">
        <f>IF('A-VBP ID Page'!B5&lt;&gt;"",+'A-VBP ID Page'!B5,"")</f>
        <v/>
      </c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9"/>
      <c r="P144" s="5"/>
      <c r="Q144" s="297" t="str">
        <f>IF('A-VBP ID Page'!B5&lt;&gt;"",+'A-VBP ID Page'!B5,"")</f>
        <v/>
      </c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  <c r="AE144" s="299"/>
    </row>
    <row r="145" spans="1:31" ht="19.149999999999999" customHeight="1">
      <c r="A145" s="276" t="s">
        <v>217</v>
      </c>
      <c r="B145" s="277"/>
      <c r="C145" s="277"/>
      <c r="D145" s="277"/>
      <c r="E145" s="277"/>
      <c r="F145" s="277"/>
      <c r="G145" s="277"/>
      <c r="H145" s="277"/>
      <c r="I145" s="277"/>
      <c r="J145" s="277"/>
      <c r="K145" s="277"/>
      <c r="L145" s="277"/>
      <c r="M145" s="277"/>
      <c r="N145" s="277"/>
      <c r="O145" s="278"/>
      <c r="Q145" s="279" t="s">
        <v>213</v>
      </c>
      <c r="R145" s="280"/>
      <c r="S145" s="280"/>
      <c r="T145" s="280"/>
      <c r="U145" s="280"/>
      <c r="V145" s="280"/>
      <c r="W145" s="280"/>
      <c r="X145" s="280"/>
      <c r="Y145" s="280"/>
      <c r="Z145" s="280"/>
      <c r="AA145" s="280"/>
      <c r="AB145" s="280"/>
      <c r="AC145" s="280"/>
      <c r="AD145" s="280"/>
      <c r="AE145" s="281"/>
    </row>
    <row r="146" spans="1:31" ht="19.149999999999999" customHeight="1" thickBot="1">
      <c r="A146" s="282" t="s">
        <v>132</v>
      </c>
      <c r="B146" s="283"/>
      <c r="C146" s="283"/>
      <c r="D146" s="283"/>
      <c r="E146" s="283"/>
      <c r="F146" s="283"/>
      <c r="G146" s="283"/>
      <c r="H146" s="283"/>
      <c r="I146" s="283"/>
      <c r="J146" s="283"/>
      <c r="K146" s="283"/>
      <c r="L146" s="283"/>
      <c r="M146" s="283"/>
      <c r="N146" s="283"/>
      <c r="O146" s="284"/>
      <c r="Q146" s="285" t="s">
        <v>132</v>
      </c>
      <c r="R146" s="286"/>
      <c r="S146" s="286"/>
      <c r="T146" s="286"/>
      <c r="U146" s="286"/>
      <c r="V146" s="286"/>
      <c r="W146" s="286"/>
      <c r="X146" s="286"/>
      <c r="Y146" s="286"/>
      <c r="Z146" s="286"/>
      <c r="AA146" s="286"/>
      <c r="AB146" s="286"/>
      <c r="AC146" s="286"/>
      <c r="AD146" s="286"/>
      <c r="AE146" s="287"/>
    </row>
    <row r="147" spans="1:31" ht="19.149999999999999" customHeight="1">
      <c r="A147" s="7" t="s">
        <v>64</v>
      </c>
      <c r="B147" s="8" t="s">
        <v>65</v>
      </c>
      <c r="C147" s="288" t="s">
        <v>66</v>
      </c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90"/>
      <c r="Q147" s="7" t="s">
        <v>64</v>
      </c>
      <c r="R147" s="8" t="s">
        <v>65</v>
      </c>
      <c r="S147" s="288" t="s">
        <v>66</v>
      </c>
      <c r="T147" s="289"/>
      <c r="U147" s="289"/>
      <c r="V147" s="289"/>
      <c r="W147" s="289"/>
      <c r="X147" s="289"/>
      <c r="Y147" s="289"/>
      <c r="Z147" s="289"/>
      <c r="AA147" s="289"/>
      <c r="AB147" s="289"/>
      <c r="AC147" s="289"/>
      <c r="AD147" s="289"/>
      <c r="AE147" s="290"/>
    </row>
    <row r="148" spans="1:31" ht="15">
      <c r="A148" s="9"/>
      <c r="B148" s="10"/>
      <c r="C148" s="10">
        <v>1</v>
      </c>
      <c r="D148" s="10">
        <f t="shared" ref="D148:N148" si="51">1+C148</f>
        <v>2</v>
      </c>
      <c r="E148" s="10">
        <f t="shared" si="51"/>
        <v>3</v>
      </c>
      <c r="F148" s="10">
        <f t="shared" si="51"/>
        <v>4</v>
      </c>
      <c r="G148" s="10">
        <f t="shared" si="51"/>
        <v>5</v>
      </c>
      <c r="H148" s="10">
        <f t="shared" si="51"/>
        <v>6</v>
      </c>
      <c r="I148" s="10">
        <f t="shared" si="51"/>
        <v>7</v>
      </c>
      <c r="J148" s="10">
        <f t="shared" si="51"/>
        <v>8</v>
      </c>
      <c r="K148" s="10">
        <f t="shared" si="51"/>
        <v>9</v>
      </c>
      <c r="L148" s="10">
        <f t="shared" si="51"/>
        <v>10</v>
      </c>
      <c r="M148" s="10">
        <f t="shared" si="51"/>
        <v>11</v>
      </c>
      <c r="N148" s="10">
        <f t="shared" si="51"/>
        <v>12</v>
      </c>
      <c r="O148" s="11" t="s">
        <v>216</v>
      </c>
      <c r="Q148" s="9"/>
      <c r="R148" s="10"/>
      <c r="S148" s="10">
        <v>1</v>
      </c>
      <c r="T148" s="10">
        <f t="shared" ref="T148:AD148" si="52">1+S148</f>
        <v>2</v>
      </c>
      <c r="U148" s="10">
        <f t="shared" si="52"/>
        <v>3</v>
      </c>
      <c r="V148" s="10">
        <f t="shared" si="52"/>
        <v>4</v>
      </c>
      <c r="W148" s="10">
        <f t="shared" si="52"/>
        <v>5</v>
      </c>
      <c r="X148" s="10">
        <f t="shared" si="52"/>
        <v>6</v>
      </c>
      <c r="Y148" s="10">
        <f t="shared" si="52"/>
        <v>7</v>
      </c>
      <c r="Z148" s="10">
        <f t="shared" si="52"/>
        <v>8</v>
      </c>
      <c r="AA148" s="10">
        <f t="shared" si="52"/>
        <v>9</v>
      </c>
      <c r="AB148" s="10">
        <f t="shared" si="52"/>
        <v>10</v>
      </c>
      <c r="AC148" s="10">
        <f t="shared" si="52"/>
        <v>11</v>
      </c>
      <c r="AD148" s="10">
        <f t="shared" si="52"/>
        <v>12</v>
      </c>
      <c r="AE148" s="11" t="s">
        <v>216</v>
      </c>
    </row>
    <row r="149" spans="1:31" ht="19.149999999999999" customHeight="1">
      <c r="A149" s="9"/>
      <c r="B149" s="12" t="str">
        <f>B78</f>
        <v>HARP Members</v>
      </c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4">
        <f>SUM(C149:N149)</f>
        <v>0</v>
      </c>
      <c r="Q149" s="9"/>
      <c r="R149" s="12" t="str">
        <f>B149</f>
        <v>HARP Members</v>
      </c>
      <c r="S149" s="258">
        <f>+C149</f>
        <v>0</v>
      </c>
      <c r="T149" s="258">
        <f>+D149</f>
        <v>0</v>
      </c>
      <c r="U149" s="258">
        <f t="shared" ref="U149:AE149" si="53">+E149</f>
        <v>0</v>
      </c>
      <c r="V149" s="258">
        <f t="shared" si="53"/>
        <v>0</v>
      </c>
      <c r="W149" s="258">
        <f t="shared" si="53"/>
        <v>0</v>
      </c>
      <c r="X149" s="258">
        <f t="shared" si="53"/>
        <v>0</v>
      </c>
      <c r="Y149" s="258">
        <f t="shared" si="53"/>
        <v>0</v>
      </c>
      <c r="Z149" s="258">
        <f t="shared" si="53"/>
        <v>0</v>
      </c>
      <c r="AA149" s="258">
        <f t="shared" si="53"/>
        <v>0</v>
      </c>
      <c r="AB149" s="258">
        <f t="shared" si="53"/>
        <v>0</v>
      </c>
      <c r="AC149" s="258">
        <f t="shared" si="53"/>
        <v>0</v>
      </c>
      <c r="AD149" s="258">
        <f t="shared" si="53"/>
        <v>0</v>
      </c>
      <c r="AE149" s="257">
        <f t="shared" si="53"/>
        <v>0</v>
      </c>
    </row>
    <row r="150" spans="1:31" ht="19.149999999999999" customHeight="1">
      <c r="A150" s="9"/>
      <c r="B150" s="15" t="s">
        <v>267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7"/>
      <c r="Q150" s="9"/>
      <c r="R150" s="15" t="s">
        <v>267</v>
      </c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7"/>
    </row>
    <row r="151" spans="1:31" ht="19.149999999999999" customHeight="1">
      <c r="A151" s="9">
        <v>1</v>
      </c>
      <c r="B151" s="18" t="str">
        <f>B80</f>
        <v xml:space="preserve">    a. Capitation and FFS with or without Targeted Budget</v>
      </c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20">
        <f>SUM(C151:N151)</f>
        <v>0</v>
      </c>
      <c r="Q151" s="9">
        <v>1</v>
      </c>
      <c r="R151" s="246" t="str">
        <f>R80</f>
        <v xml:space="preserve">    a. Capitation and FFS with or without Targeted Budget</v>
      </c>
      <c r="S151" s="248">
        <f>IFERROR(C151/S$7,0)</f>
        <v>0</v>
      </c>
      <c r="T151" s="248">
        <f>IFERROR(D151/T$7,0)</f>
        <v>0</v>
      </c>
      <c r="U151" s="248">
        <f t="shared" ref="U151:AE163" si="54">IFERROR(E151/U$7,0)</f>
        <v>0</v>
      </c>
      <c r="V151" s="248">
        <f t="shared" si="54"/>
        <v>0</v>
      </c>
      <c r="W151" s="248">
        <f t="shared" si="54"/>
        <v>0</v>
      </c>
      <c r="X151" s="248">
        <f t="shared" si="54"/>
        <v>0</v>
      </c>
      <c r="Y151" s="248">
        <f t="shared" si="54"/>
        <v>0</v>
      </c>
      <c r="Z151" s="248">
        <f t="shared" si="54"/>
        <v>0</v>
      </c>
      <c r="AA151" s="248">
        <f t="shared" si="54"/>
        <v>0</v>
      </c>
      <c r="AB151" s="248">
        <f t="shared" si="54"/>
        <v>0</v>
      </c>
      <c r="AC151" s="248">
        <f t="shared" si="54"/>
        <v>0</v>
      </c>
      <c r="AD151" s="248">
        <f t="shared" si="54"/>
        <v>0</v>
      </c>
      <c r="AE151" s="248">
        <f t="shared" si="54"/>
        <v>0</v>
      </c>
    </row>
    <row r="152" spans="1:31" ht="19.149999999999999" customHeight="1">
      <c r="A152" s="9">
        <f>1+A151</f>
        <v>2</v>
      </c>
      <c r="B152" s="18" t="s">
        <v>69</v>
      </c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20">
        <f>SUM(C152:N152)</f>
        <v>0</v>
      </c>
      <c r="Q152" s="9">
        <f>1+Q151</f>
        <v>2</v>
      </c>
      <c r="R152" s="18" t="s">
        <v>69</v>
      </c>
      <c r="S152" s="248">
        <f t="shared" ref="S152:T163" si="55">IFERROR(C152/S$7,0)</f>
        <v>0</v>
      </c>
      <c r="T152" s="248">
        <f t="shared" si="55"/>
        <v>0</v>
      </c>
      <c r="U152" s="248">
        <f t="shared" si="54"/>
        <v>0</v>
      </c>
      <c r="V152" s="248">
        <f t="shared" si="54"/>
        <v>0</v>
      </c>
      <c r="W152" s="248">
        <f t="shared" si="54"/>
        <v>0</v>
      </c>
      <c r="X152" s="248">
        <f t="shared" si="54"/>
        <v>0</v>
      </c>
      <c r="Y152" s="248">
        <f t="shared" si="54"/>
        <v>0</v>
      </c>
      <c r="Z152" s="248">
        <f t="shared" si="54"/>
        <v>0</v>
      </c>
      <c r="AA152" s="248">
        <f t="shared" si="54"/>
        <v>0</v>
      </c>
      <c r="AB152" s="248">
        <f t="shared" si="54"/>
        <v>0</v>
      </c>
      <c r="AC152" s="248">
        <f t="shared" si="54"/>
        <v>0</v>
      </c>
      <c r="AD152" s="248">
        <f t="shared" si="54"/>
        <v>0</v>
      </c>
      <c r="AE152" s="248">
        <f t="shared" si="54"/>
        <v>0</v>
      </c>
    </row>
    <row r="153" spans="1:31" ht="19.149999999999999" customHeight="1">
      <c r="A153" s="9">
        <f t="shared" ref="A153:A212" si="56">1+A152</f>
        <v>3</v>
      </c>
      <c r="B153" s="18" t="s">
        <v>70</v>
      </c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20">
        <f>SUM(C153:N153)</f>
        <v>0</v>
      </c>
      <c r="Q153" s="9">
        <f t="shared" ref="Q153:Q212" si="57">1+Q152</f>
        <v>3</v>
      </c>
      <c r="R153" s="18" t="s">
        <v>70</v>
      </c>
      <c r="S153" s="248">
        <f t="shared" si="55"/>
        <v>0</v>
      </c>
      <c r="T153" s="248">
        <f t="shared" si="55"/>
        <v>0</v>
      </c>
      <c r="U153" s="248">
        <f t="shared" si="54"/>
        <v>0</v>
      </c>
      <c r="V153" s="248">
        <f t="shared" si="54"/>
        <v>0</v>
      </c>
      <c r="W153" s="248">
        <f t="shared" si="54"/>
        <v>0</v>
      </c>
      <c r="X153" s="248">
        <f t="shared" si="54"/>
        <v>0</v>
      </c>
      <c r="Y153" s="248">
        <f t="shared" si="54"/>
        <v>0</v>
      </c>
      <c r="Z153" s="248">
        <f t="shared" si="54"/>
        <v>0</v>
      </c>
      <c r="AA153" s="248">
        <f t="shared" si="54"/>
        <v>0</v>
      </c>
      <c r="AB153" s="248">
        <f t="shared" si="54"/>
        <v>0</v>
      </c>
      <c r="AC153" s="248">
        <f t="shared" si="54"/>
        <v>0</v>
      </c>
      <c r="AD153" s="248">
        <f t="shared" si="54"/>
        <v>0</v>
      </c>
      <c r="AE153" s="248">
        <f t="shared" si="54"/>
        <v>0</v>
      </c>
    </row>
    <row r="154" spans="1:31" s="25" customFormat="1" ht="18.75" customHeight="1">
      <c r="A154" s="21">
        <f t="shared" si="56"/>
        <v>4</v>
      </c>
      <c r="B154" s="18" t="s">
        <v>71</v>
      </c>
      <c r="C154" s="22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4">
        <f t="shared" ref="O154:O155" si="58">SUM(C154:N154)</f>
        <v>0</v>
      </c>
      <c r="Q154" s="9">
        <f t="shared" si="57"/>
        <v>4</v>
      </c>
      <c r="R154" s="18" t="s">
        <v>71</v>
      </c>
      <c r="S154" s="248">
        <f t="shared" si="55"/>
        <v>0</v>
      </c>
      <c r="T154" s="248">
        <f t="shared" si="55"/>
        <v>0</v>
      </c>
      <c r="U154" s="248">
        <f t="shared" si="54"/>
        <v>0</v>
      </c>
      <c r="V154" s="248">
        <f t="shared" si="54"/>
        <v>0</v>
      </c>
      <c r="W154" s="248">
        <f t="shared" si="54"/>
        <v>0</v>
      </c>
      <c r="X154" s="248">
        <f t="shared" si="54"/>
        <v>0</v>
      </c>
      <c r="Y154" s="248">
        <f t="shared" si="54"/>
        <v>0</v>
      </c>
      <c r="Z154" s="248">
        <f t="shared" si="54"/>
        <v>0</v>
      </c>
      <c r="AA154" s="248">
        <f t="shared" si="54"/>
        <v>0</v>
      </c>
      <c r="AB154" s="248">
        <f t="shared" si="54"/>
        <v>0</v>
      </c>
      <c r="AC154" s="248">
        <f t="shared" si="54"/>
        <v>0</v>
      </c>
      <c r="AD154" s="248">
        <f t="shared" si="54"/>
        <v>0</v>
      </c>
      <c r="AE154" s="248">
        <f t="shared" si="54"/>
        <v>0</v>
      </c>
    </row>
    <row r="155" spans="1:31" s="25" customFormat="1" ht="19.149999999999999" customHeight="1">
      <c r="A155" s="21">
        <f t="shared" si="56"/>
        <v>5</v>
      </c>
      <c r="B155" s="18" t="s">
        <v>72</v>
      </c>
      <c r="C155" s="22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4">
        <f t="shared" si="58"/>
        <v>0</v>
      </c>
      <c r="Q155" s="9">
        <f t="shared" si="57"/>
        <v>5</v>
      </c>
      <c r="R155" s="18" t="s">
        <v>72</v>
      </c>
      <c r="S155" s="248">
        <f t="shared" si="55"/>
        <v>0</v>
      </c>
      <c r="T155" s="248">
        <f t="shared" si="55"/>
        <v>0</v>
      </c>
      <c r="U155" s="248">
        <f t="shared" si="54"/>
        <v>0</v>
      </c>
      <c r="V155" s="248">
        <f t="shared" si="54"/>
        <v>0</v>
      </c>
      <c r="W155" s="248">
        <f t="shared" si="54"/>
        <v>0</v>
      </c>
      <c r="X155" s="248">
        <f t="shared" si="54"/>
        <v>0</v>
      </c>
      <c r="Y155" s="248">
        <f t="shared" si="54"/>
        <v>0</v>
      </c>
      <c r="Z155" s="248">
        <f t="shared" si="54"/>
        <v>0</v>
      </c>
      <c r="AA155" s="248">
        <f t="shared" si="54"/>
        <v>0</v>
      </c>
      <c r="AB155" s="248">
        <f t="shared" si="54"/>
        <v>0</v>
      </c>
      <c r="AC155" s="248">
        <f t="shared" si="54"/>
        <v>0</v>
      </c>
      <c r="AD155" s="248">
        <f t="shared" si="54"/>
        <v>0</v>
      </c>
      <c r="AE155" s="248">
        <f t="shared" si="54"/>
        <v>0</v>
      </c>
    </row>
    <row r="156" spans="1:31" s="25" customFormat="1" ht="19.149999999999999" customHeight="1" thickBot="1">
      <c r="A156" s="21">
        <f t="shared" si="56"/>
        <v>6</v>
      </c>
      <c r="B156" s="169" t="s">
        <v>73</v>
      </c>
      <c r="C156" s="27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9">
        <f>SUM(C156:N156)</f>
        <v>0</v>
      </c>
      <c r="Q156" s="9">
        <f t="shared" si="57"/>
        <v>6</v>
      </c>
      <c r="R156" s="169" t="s">
        <v>73</v>
      </c>
      <c r="S156" s="250">
        <f t="shared" si="55"/>
        <v>0</v>
      </c>
      <c r="T156" s="251">
        <f t="shared" si="55"/>
        <v>0</v>
      </c>
      <c r="U156" s="251">
        <f t="shared" si="54"/>
        <v>0</v>
      </c>
      <c r="V156" s="251">
        <f t="shared" si="54"/>
        <v>0</v>
      </c>
      <c r="W156" s="251">
        <f t="shared" si="54"/>
        <v>0</v>
      </c>
      <c r="X156" s="251">
        <f t="shared" si="54"/>
        <v>0</v>
      </c>
      <c r="Y156" s="251">
        <f t="shared" si="54"/>
        <v>0</v>
      </c>
      <c r="Z156" s="251">
        <f t="shared" si="54"/>
        <v>0</v>
      </c>
      <c r="AA156" s="251">
        <f t="shared" si="54"/>
        <v>0</v>
      </c>
      <c r="AB156" s="251">
        <f t="shared" si="54"/>
        <v>0</v>
      </c>
      <c r="AC156" s="251">
        <f t="shared" si="54"/>
        <v>0</v>
      </c>
      <c r="AD156" s="251">
        <f t="shared" si="54"/>
        <v>0</v>
      </c>
      <c r="AE156" s="251">
        <f t="shared" si="54"/>
        <v>0</v>
      </c>
    </row>
    <row r="157" spans="1:31" s="25" customFormat="1" ht="19.149999999999999" customHeight="1" thickBot="1">
      <c r="A157" s="21">
        <f t="shared" si="56"/>
        <v>7</v>
      </c>
      <c r="B157" s="184" t="s">
        <v>74</v>
      </c>
      <c r="C157" s="30">
        <f>SUM(C151:C156)</f>
        <v>0</v>
      </c>
      <c r="D157" s="30">
        <f t="shared" ref="D157:O157" si="59">SUM(D151:D156)</f>
        <v>0</v>
      </c>
      <c r="E157" s="30">
        <f t="shared" si="59"/>
        <v>0</v>
      </c>
      <c r="F157" s="30">
        <f t="shared" si="59"/>
        <v>0</v>
      </c>
      <c r="G157" s="30">
        <f t="shared" si="59"/>
        <v>0</v>
      </c>
      <c r="H157" s="30">
        <f t="shared" si="59"/>
        <v>0</v>
      </c>
      <c r="I157" s="30">
        <f t="shared" si="59"/>
        <v>0</v>
      </c>
      <c r="J157" s="30">
        <f t="shared" si="59"/>
        <v>0</v>
      </c>
      <c r="K157" s="30">
        <f t="shared" si="59"/>
        <v>0</v>
      </c>
      <c r="L157" s="30">
        <f t="shared" si="59"/>
        <v>0</v>
      </c>
      <c r="M157" s="30">
        <f t="shared" si="59"/>
        <v>0</v>
      </c>
      <c r="N157" s="30">
        <f t="shared" si="59"/>
        <v>0</v>
      </c>
      <c r="O157" s="31">
        <f t="shared" si="59"/>
        <v>0</v>
      </c>
      <c r="Q157" s="9">
        <f t="shared" si="57"/>
        <v>7</v>
      </c>
      <c r="R157" s="171" t="s">
        <v>74</v>
      </c>
      <c r="S157" s="32">
        <f t="shared" si="55"/>
        <v>0</v>
      </c>
      <c r="T157" s="32">
        <f t="shared" si="55"/>
        <v>0</v>
      </c>
      <c r="U157" s="32">
        <f t="shared" si="54"/>
        <v>0</v>
      </c>
      <c r="V157" s="32">
        <f t="shared" si="54"/>
        <v>0</v>
      </c>
      <c r="W157" s="32">
        <f t="shared" si="54"/>
        <v>0</v>
      </c>
      <c r="X157" s="32">
        <f t="shared" si="54"/>
        <v>0</v>
      </c>
      <c r="Y157" s="32">
        <f t="shared" si="54"/>
        <v>0</v>
      </c>
      <c r="Z157" s="32">
        <f t="shared" si="54"/>
        <v>0</v>
      </c>
      <c r="AA157" s="32">
        <f t="shared" si="54"/>
        <v>0</v>
      </c>
      <c r="AB157" s="32">
        <f t="shared" si="54"/>
        <v>0</v>
      </c>
      <c r="AC157" s="32">
        <f t="shared" si="54"/>
        <v>0</v>
      </c>
      <c r="AD157" s="32">
        <f t="shared" si="54"/>
        <v>0</v>
      </c>
      <c r="AE157" s="32">
        <f t="shared" si="54"/>
        <v>0</v>
      </c>
    </row>
    <row r="158" spans="1:31" ht="19.149999999999999" customHeight="1" thickTop="1">
      <c r="A158" s="9">
        <f t="shared" si="56"/>
        <v>8</v>
      </c>
      <c r="B158" s="170" t="s">
        <v>75</v>
      </c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5">
        <f>SUM(C158:N158)</f>
        <v>0</v>
      </c>
      <c r="Q158" s="9">
        <f t="shared" si="57"/>
        <v>8</v>
      </c>
      <c r="R158" s="170" t="s">
        <v>75</v>
      </c>
      <c r="S158" s="249">
        <f t="shared" si="55"/>
        <v>0</v>
      </c>
      <c r="T158" s="249">
        <f t="shared" si="55"/>
        <v>0</v>
      </c>
      <c r="U158" s="249">
        <f t="shared" si="54"/>
        <v>0</v>
      </c>
      <c r="V158" s="249">
        <f t="shared" si="54"/>
        <v>0</v>
      </c>
      <c r="W158" s="249">
        <f t="shared" si="54"/>
        <v>0</v>
      </c>
      <c r="X158" s="249">
        <f t="shared" si="54"/>
        <v>0</v>
      </c>
      <c r="Y158" s="249">
        <f t="shared" si="54"/>
        <v>0</v>
      </c>
      <c r="Z158" s="249">
        <f t="shared" si="54"/>
        <v>0</v>
      </c>
      <c r="AA158" s="249">
        <f t="shared" si="54"/>
        <v>0</v>
      </c>
      <c r="AB158" s="249">
        <f t="shared" si="54"/>
        <v>0</v>
      </c>
      <c r="AC158" s="249">
        <f t="shared" si="54"/>
        <v>0</v>
      </c>
      <c r="AD158" s="249">
        <f t="shared" si="54"/>
        <v>0</v>
      </c>
      <c r="AE158" s="249">
        <f t="shared" si="54"/>
        <v>0</v>
      </c>
    </row>
    <row r="159" spans="1:31" ht="19.149999999999999" customHeight="1" thickBot="1">
      <c r="A159" s="9">
        <f t="shared" si="56"/>
        <v>9</v>
      </c>
      <c r="B159" s="169" t="s">
        <v>76</v>
      </c>
      <c r="C159" s="36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8">
        <f>SUM(C159:N159)</f>
        <v>0</v>
      </c>
      <c r="Q159" s="9">
        <f t="shared" si="57"/>
        <v>9</v>
      </c>
      <c r="R159" s="169" t="s">
        <v>76</v>
      </c>
      <c r="S159" s="250">
        <f t="shared" si="55"/>
        <v>0</v>
      </c>
      <c r="T159" s="251">
        <f t="shared" si="55"/>
        <v>0</v>
      </c>
      <c r="U159" s="251">
        <f t="shared" si="54"/>
        <v>0</v>
      </c>
      <c r="V159" s="251">
        <f t="shared" si="54"/>
        <v>0</v>
      </c>
      <c r="W159" s="251">
        <f t="shared" si="54"/>
        <v>0</v>
      </c>
      <c r="X159" s="251">
        <f t="shared" si="54"/>
        <v>0</v>
      </c>
      <c r="Y159" s="251">
        <f t="shared" si="54"/>
        <v>0</v>
      </c>
      <c r="Z159" s="251">
        <f t="shared" si="54"/>
        <v>0</v>
      </c>
      <c r="AA159" s="251">
        <f t="shared" si="54"/>
        <v>0</v>
      </c>
      <c r="AB159" s="251">
        <f t="shared" si="54"/>
        <v>0</v>
      </c>
      <c r="AC159" s="251">
        <f t="shared" si="54"/>
        <v>0</v>
      </c>
      <c r="AD159" s="251">
        <f t="shared" si="54"/>
        <v>0</v>
      </c>
      <c r="AE159" s="251">
        <f t="shared" si="54"/>
        <v>0</v>
      </c>
    </row>
    <row r="160" spans="1:31" ht="19.149999999999999" customHeight="1" thickBot="1">
      <c r="A160" s="9">
        <f t="shared" si="56"/>
        <v>10</v>
      </c>
      <c r="B160" s="183" t="s">
        <v>77</v>
      </c>
      <c r="C160" s="30">
        <f>SUM(C157:C159)</f>
        <v>0</v>
      </c>
      <c r="D160" s="30">
        <f t="shared" ref="D160:O160" si="60">SUM(D157:D159)</f>
        <v>0</v>
      </c>
      <c r="E160" s="30">
        <f t="shared" si="60"/>
        <v>0</v>
      </c>
      <c r="F160" s="30">
        <f t="shared" si="60"/>
        <v>0</v>
      </c>
      <c r="G160" s="30">
        <f t="shared" si="60"/>
        <v>0</v>
      </c>
      <c r="H160" s="30">
        <f t="shared" si="60"/>
        <v>0</v>
      </c>
      <c r="I160" s="30">
        <f t="shared" si="60"/>
        <v>0</v>
      </c>
      <c r="J160" s="30">
        <f t="shared" si="60"/>
        <v>0</v>
      </c>
      <c r="K160" s="30">
        <f t="shared" si="60"/>
        <v>0</v>
      </c>
      <c r="L160" s="30">
        <f t="shared" si="60"/>
        <v>0</v>
      </c>
      <c r="M160" s="30">
        <f t="shared" si="60"/>
        <v>0</v>
      </c>
      <c r="N160" s="30">
        <f t="shared" si="60"/>
        <v>0</v>
      </c>
      <c r="O160" s="31">
        <f t="shared" si="60"/>
        <v>0</v>
      </c>
      <c r="Q160" s="9">
        <f t="shared" si="57"/>
        <v>10</v>
      </c>
      <c r="R160" s="173" t="s">
        <v>77</v>
      </c>
      <c r="S160" s="32">
        <f t="shared" si="55"/>
        <v>0</v>
      </c>
      <c r="T160" s="32">
        <f t="shared" si="55"/>
        <v>0</v>
      </c>
      <c r="U160" s="32">
        <f t="shared" si="54"/>
        <v>0</v>
      </c>
      <c r="V160" s="32">
        <f t="shared" si="54"/>
        <v>0</v>
      </c>
      <c r="W160" s="32">
        <f t="shared" si="54"/>
        <v>0</v>
      </c>
      <c r="X160" s="32">
        <f t="shared" si="54"/>
        <v>0</v>
      </c>
      <c r="Y160" s="32">
        <f t="shared" si="54"/>
        <v>0</v>
      </c>
      <c r="Z160" s="32">
        <f t="shared" si="54"/>
        <v>0</v>
      </c>
      <c r="AA160" s="32">
        <f t="shared" si="54"/>
        <v>0</v>
      </c>
      <c r="AB160" s="32">
        <f t="shared" si="54"/>
        <v>0</v>
      </c>
      <c r="AC160" s="32">
        <f t="shared" si="54"/>
        <v>0</v>
      </c>
      <c r="AD160" s="32">
        <f t="shared" si="54"/>
        <v>0</v>
      </c>
      <c r="AE160" s="32">
        <f t="shared" si="54"/>
        <v>0</v>
      </c>
    </row>
    <row r="161" spans="1:31" ht="19.149999999999999" customHeight="1" thickTop="1">
      <c r="A161" s="9">
        <f t="shared" si="56"/>
        <v>11</v>
      </c>
      <c r="B161" s="172" t="s">
        <v>78</v>
      </c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5">
        <f>SUM(C161:N161)</f>
        <v>0</v>
      </c>
      <c r="Q161" s="9">
        <f t="shared" si="57"/>
        <v>11</v>
      </c>
      <c r="R161" s="172" t="s">
        <v>78</v>
      </c>
      <c r="S161" s="249">
        <f t="shared" si="55"/>
        <v>0</v>
      </c>
      <c r="T161" s="249">
        <f t="shared" si="55"/>
        <v>0</v>
      </c>
      <c r="U161" s="249">
        <f t="shared" si="54"/>
        <v>0</v>
      </c>
      <c r="V161" s="249">
        <f t="shared" si="54"/>
        <v>0</v>
      </c>
      <c r="W161" s="249">
        <f t="shared" si="54"/>
        <v>0</v>
      </c>
      <c r="X161" s="249">
        <f t="shared" si="54"/>
        <v>0</v>
      </c>
      <c r="Y161" s="249">
        <f t="shared" si="54"/>
        <v>0</v>
      </c>
      <c r="Z161" s="249">
        <f t="shared" si="54"/>
        <v>0</v>
      </c>
      <c r="AA161" s="249">
        <f t="shared" si="54"/>
        <v>0</v>
      </c>
      <c r="AB161" s="249">
        <f t="shared" si="54"/>
        <v>0</v>
      </c>
      <c r="AC161" s="249">
        <f t="shared" si="54"/>
        <v>0</v>
      </c>
      <c r="AD161" s="249">
        <f t="shared" si="54"/>
        <v>0</v>
      </c>
      <c r="AE161" s="249">
        <f t="shared" si="54"/>
        <v>0</v>
      </c>
    </row>
    <row r="162" spans="1:31" ht="19.149999999999999" customHeight="1" thickBot="1">
      <c r="A162" s="9">
        <f t="shared" si="56"/>
        <v>12</v>
      </c>
      <c r="B162" s="40" t="s">
        <v>79</v>
      </c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38">
        <f>SUM(C162:N162)</f>
        <v>0</v>
      </c>
      <c r="Q162" s="9">
        <f t="shared" si="57"/>
        <v>12</v>
      </c>
      <c r="R162" s="40" t="s">
        <v>79</v>
      </c>
      <c r="S162" s="251">
        <f t="shared" si="55"/>
        <v>0</v>
      </c>
      <c r="T162" s="251">
        <f t="shared" si="55"/>
        <v>0</v>
      </c>
      <c r="U162" s="251">
        <f t="shared" si="54"/>
        <v>0</v>
      </c>
      <c r="V162" s="251">
        <f t="shared" si="54"/>
        <v>0</v>
      </c>
      <c r="W162" s="251">
        <f t="shared" si="54"/>
        <v>0</v>
      </c>
      <c r="X162" s="251">
        <f t="shared" si="54"/>
        <v>0</v>
      </c>
      <c r="Y162" s="251">
        <f t="shared" si="54"/>
        <v>0</v>
      </c>
      <c r="Z162" s="251">
        <f t="shared" si="54"/>
        <v>0</v>
      </c>
      <c r="AA162" s="251">
        <f t="shared" si="54"/>
        <v>0</v>
      </c>
      <c r="AB162" s="251">
        <f t="shared" si="54"/>
        <v>0</v>
      </c>
      <c r="AC162" s="251">
        <f t="shared" si="54"/>
        <v>0</v>
      </c>
      <c r="AD162" s="251">
        <f t="shared" si="54"/>
        <v>0</v>
      </c>
      <c r="AE162" s="251">
        <f t="shared" si="54"/>
        <v>0</v>
      </c>
    </row>
    <row r="163" spans="1:31" ht="19.149999999999999" customHeight="1" thickBot="1">
      <c r="A163" s="9">
        <f t="shared" si="56"/>
        <v>13</v>
      </c>
      <c r="B163" s="42" t="s">
        <v>80</v>
      </c>
      <c r="C163" s="43">
        <f t="shared" ref="C163:O163" si="61">SUM(C157:C162)</f>
        <v>0</v>
      </c>
      <c r="D163" s="43">
        <f t="shared" si="61"/>
        <v>0</v>
      </c>
      <c r="E163" s="43">
        <f t="shared" si="61"/>
        <v>0</v>
      </c>
      <c r="F163" s="43">
        <f t="shared" si="61"/>
        <v>0</v>
      </c>
      <c r="G163" s="43">
        <f t="shared" si="61"/>
        <v>0</v>
      </c>
      <c r="H163" s="43">
        <f t="shared" si="61"/>
        <v>0</v>
      </c>
      <c r="I163" s="43">
        <f t="shared" si="61"/>
        <v>0</v>
      </c>
      <c r="J163" s="43">
        <f t="shared" si="61"/>
        <v>0</v>
      </c>
      <c r="K163" s="43">
        <f t="shared" si="61"/>
        <v>0</v>
      </c>
      <c r="L163" s="43">
        <f t="shared" si="61"/>
        <v>0</v>
      </c>
      <c r="M163" s="43">
        <f t="shared" si="61"/>
        <v>0</v>
      </c>
      <c r="N163" s="43">
        <f t="shared" si="61"/>
        <v>0</v>
      </c>
      <c r="O163" s="44">
        <f t="shared" si="61"/>
        <v>0</v>
      </c>
      <c r="Q163" s="9">
        <f t="shared" si="57"/>
        <v>13</v>
      </c>
      <c r="R163" s="42" t="s">
        <v>80</v>
      </c>
      <c r="S163" s="249">
        <f>IFERROR(C163/S$7,0)</f>
        <v>0</v>
      </c>
      <c r="T163" s="249">
        <f t="shared" si="55"/>
        <v>0</v>
      </c>
      <c r="U163" s="249">
        <f t="shared" si="54"/>
        <v>0</v>
      </c>
      <c r="V163" s="249">
        <f t="shared" si="54"/>
        <v>0</v>
      </c>
      <c r="W163" s="249">
        <f t="shared" si="54"/>
        <v>0</v>
      </c>
      <c r="X163" s="249">
        <f t="shared" si="54"/>
        <v>0</v>
      </c>
      <c r="Y163" s="249">
        <f t="shared" si="54"/>
        <v>0</v>
      </c>
      <c r="Z163" s="249">
        <f t="shared" si="54"/>
        <v>0</v>
      </c>
      <c r="AA163" s="249">
        <f t="shared" si="54"/>
        <v>0</v>
      </c>
      <c r="AB163" s="249">
        <f t="shared" si="54"/>
        <v>0</v>
      </c>
      <c r="AC163" s="249">
        <f t="shared" si="54"/>
        <v>0</v>
      </c>
      <c r="AD163" s="249">
        <f t="shared" si="54"/>
        <v>0</v>
      </c>
      <c r="AE163" s="249">
        <f t="shared" si="54"/>
        <v>0</v>
      </c>
    </row>
    <row r="164" spans="1:31" ht="19.149999999999999" customHeight="1" thickTop="1">
      <c r="A164" s="9">
        <f t="shared" si="56"/>
        <v>14</v>
      </c>
      <c r="B164" s="47" t="s">
        <v>81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9"/>
      <c r="Q164" s="9">
        <f t="shared" si="57"/>
        <v>14</v>
      </c>
      <c r="R164" s="47" t="s">
        <v>81</v>
      </c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9"/>
    </row>
    <row r="165" spans="1:31" ht="19.149999999999999" customHeight="1">
      <c r="A165" s="9">
        <f t="shared" si="56"/>
        <v>15</v>
      </c>
      <c r="B165" s="18" t="s">
        <v>82</v>
      </c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20">
        <f t="shared" ref="O165:O169" si="62">SUM(C165:N165)</f>
        <v>0</v>
      </c>
      <c r="Q165" s="9">
        <f t="shared" si="57"/>
        <v>15</v>
      </c>
      <c r="R165" s="18" t="s">
        <v>82</v>
      </c>
      <c r="S165" s="248">
        <f t="shared" ref="S165:AE180" si="63">IFERROR(C165/S$7,0)</f>
        <v>0</v>
      </c>
      <c r="T165" s="248">
        <f t="shared" si="63"/>
        <v>0</v>
      </c>
      <c r="U165" s="248">
        <f t="shared" si="63"/>
        <v>0</v>
      </c>
      <c r="V165" s="248">
        <f t="shared" si="63"/>
        <v>0</v>
      </c>
      <c r="W165" s="248">
        <f t="shared" si="63"/>
        <v>0</v>
      </c>
      <c r="X165" s="248">
        <f t="shared" si="63"/>
        <v>0</v>
      </c>
      <c r="Y165" s="248">
        <f t="shared" si="63"/>
        <v>0</v>
      </c>
      <c r="Z165" s="248">
        <f t="shared" si="63"/>
        <v>0</v>
      </c>
      <c r="AA165" s="248">
        <f t="shared" si="63"/>
        <v>0</v>
      </c>
      <c r="AB165" s="248">
        <f t="shared" si="63"/>
        <v>0</v>
      </c>
      <c r="AC165" s="248">
        <f t="shared" si="63"/>
        <v>0</v>
      </c>
      <c r="AD165" s="248">
        <f t="shared" si="63"/>
        <v>0</v>
      </c>
      <c r="AE165" s="20">
        <f t="shared" si="63"/>
        <v>0</v>
      </c>
    </row>
    <row r="166" spans="1:31" ht="19.149999999999999" customHeight="1">
      <c r="A166" s="9">
        <f t="shared" si="56"/>
        <v>16</v>
      </c>
      <c r="B166" s="18" t="s">
        <v>83</v>
      </c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20">
        <f t="shared" si="62"/>
        <v>0</v>
      </c>
      <c r="Q166" s="9">
        <f t="shared" si="57"/>
        <v>16</v>
      </c>
      <c r="R166" s="18" t="s">
        <v>83</v>
      </c>
      <c r="S166" s="248">
        <f t="shared" si="63"/>
        <v>0</v>
      </c>
      <c r="T166" s="248">
        <f t="shared" si="63"/>
        <v>0</v>
      </c>
      <c r="U166" s="248">
        <f t="shared" si="63"/>
        <v>0</v>
      </c>
      <c r="V166" s="248">
        <f t="shared" si="63"/>
        <v>0</v>
      </c>
      <c r="W166" s="248">
        <f t="shared" si="63"/>
        <v>0</v>
      </c>
      <c r="X166" s="248">
        <f t="shared" si="63"/>
        <v>0</v>
      </c>
      <c r="Y166" s="248">
        <f t="shared" si="63"/>
        <v>0</v>
      </c>
      <c r="Z166" s="248">
        <f t="shared" si="63"/>
        <v>0</v>
      </c>
      <c r="AA166" s="248">
        <f t="shared" si="63"/>
        <v>0</v>
      </c>
      <c r="AB166" s="248">
        <f t="shared" si="63"/>
        <v>0</v>
      </c>
      <c r="AC166" s="248">
        <f t="shared" si="63"/>
        <v>0</v>
      </c>
      <c r="AD166" s="248">
        <f t="shared" si="63"/>
        <v>0</v>
      </c>
      <c r="AE166" s="20">
        <f t="shared" si="63"/>
        <v>0</v>
      </c>
    </row>
    <row r="167" spans="1:31" ht="19.149999999999999" customHeight="1">
      <c r="A167" s="9">
        <f t="shared" si="56"/>
        <v>17</v>
      </c>
      <c r="B167" s="18" t="s">
        <v>84</v>
      </c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20">
        <f t="shared" si="62"/>
        <v>0</v>
      </c>
      <c r="Q167" s="9">
        <f t="shared" si="57"/>
        <v>17</v>
      </c>
      <c r="R167" s="18" t="s">
        <v>84</v>
      </c>
      <c r="S167" s="248">
        <f t="shared" si="63"/>
        <v>0</v>
      </c>
      <c r="T167" s="248">
        <f t="shared" si="63"/>
        <v>0</v>
      </c>
      <c r="U167" s="248">
        <f t="shared" si="63"/>
        <v>0</v>
      </c>
      <c r="V167" s="248">
        <f t="shared" si="63"/>
        <v>0</v>
      </c>
      <c r="W167" s="248">
        <f t="shared" si="63"/>
        <v>0</v>
      </c>
      <c r="X167" s="248">
        <f t="shared" si="63"/>
        <v>0</v>
      </c>
      <c r="Y167" s="248">
        <f t="shared" si="63"/>
        <v>0</v>
      </c>
      <c r="Z167" s="248">
        <f t="shared" si="63"/>
        <v>0</v>
      </c>
      <c r="AA167" s="248">
        <f t="shared" si="63"/>
        <v>0</v>
      </c>
      <c r="AB167" s="248">
        <f t="shared" si="63"/>
        <v>0</v>
      </c>
      <c r="AC167" s="248">
        <f t="shared" si="63"/>
        <v>0</v>
      </c>
      <c r="AD167" s="248">
        <f t="shared" si="63"/>
        <v>0</v>
      </c>
      <c r="AE167" s="20">
        <f t="shared" si="63"/>
        <v>0</v>
      </c>
    </row>
    <row r="168" spans="1:31" s="25" customFormat="1" ht="19.149999999999999" customHeight="1">
      <c r="A168" s="21">
        <f t="shared" si="56"/>
        <v>18</v>
      </c>
      <c r="B168" s="18" t="s">
        <v>85</v>
      </c>
      <c r="C168" s="22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4">
        <f t="shared" si="62"/>
        <v>0</v>
      </c>
      <c r="Q168" s="9">
        <f t="shared" si="57"/>
        <v>18</v>
      </c>
      <c r="R168" s="18" t="s">
        <v>85</v>
      </c>
      <c r="S168" s="248">
        <f t="shared" si="63"/>
        <v>0</v>
      </c>
      <c r="T168" s="248">
        <f t="shared" si="63"/>
        <v>0</v>
      </c>
      <c r="U168" s="248">
        <f t="shared" si="63"/>
        <v>0</v>
      </c>
      <c r="V168" s="248">
        <f t="shared" si="63"/>
        <v>0</v>
      </c>
      <c r="W168" s="248">
        <f t="shared" si="63"/>
        <v>0</v>
      </c>
      <c r="X168" s="248">
        <f t="shared" si="63"/>
        <v>0</v>
      </c>
      <c r="Y168" s="248">
        <f t="shared" si="63"/>
        <v>0</v>
      </c>
      <c r="Z168" s="248">
        <f t="shared" si="63"/>
        <v>0</v>
      </c>
      <c r="AA168" s="248">
        <f t="shared" si="63"/>
        <v>0</v>
      </c>
      <c r="AB168" s="248">
        <f t="shared" si="63"/>
        <v>0</v>
      </c>
      <c r="AC168" s="248">
        <f t="shared" si="63"/>
        <v>0</v>
      </c>
      <c r="AD168" s="248">
        <f t="shared" si="63"/>
        <v>0</v>
      </c>
      <c r="AE168" s="24">
        <f t="shared" si="63"/>
        <v>0</v>
      </c>
    </row>
    <row r="169" spans="1:31" ht="19.149999999999999" customHeight="1" thickBot="1">
      <c r="A169" s="9">
        <f t="shared" si="56"/>
        <v>19</v>
      </c>
      <c r="B169" s="169" t="s">
        <v>86</v>
      </c>
      <c r="C169" s="5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38">
        <f t="shared" si="62"/>
        <v>0</v>
      </c>
      <c r="Q169" s="9">
        <f t="shared" si="57"/>
        <v>19</v>
      </c>
      <c r="R169" s="169" t="s">
        <v>86</v>
      </c>
      <c r="S169" s="250">
        <f t="shared" si="63"/>
        <v>0</v>
      </c>
      <c r="T169" s="251">
        <f t="shared" si="63"/>
        <v>0</v>
      </c>
      <c r="U169" s="251">
        <f t="shared" si="63"/>
        <v>0</v>
      </c>
      <c r="V169" s="251">
        <f t="shared" si="63"/>
        <v>0</v>
      </c>
      <c r="W169" s="251">
        <f t="shared" si="63"/>
        <v>0</v>
      </c>
      <c r="X169" s="251">
        <f t="shared" si="63"/>
        <v>0</v>
      </c>
      <c r="Y169" s="251">
        <f t="shared" si="63"/>
        <v>0</v>
      </c>
      <c r="Z169" s="251">
        <f t="shared" si="63"/>
        <v>0</v>
      </c>
      <c r="AA169" s="251">
        <f t="shared" si="63"/>
        <v>0</v>
      </c>
      <c r="AB169" s="251">
        <f t="shared" si="63"/>
        <v>0</v>
      </c>
      <c r="AC169" s="251">
        <f t="shared" si="63"/>
        <v>0</v>
      </c>
      <c r="AD169" s="251">
        <f t="shared" si="63"/>
        <v>0</v>
      </c>
      <c r="AE169" s="38">
        <f t="shared" si="63"/>
        <v>0</v>
      </c>
    </row>
    <row r="170" spans="1:31" ht="19.149999999999999" customHeight="1" thickBot="1">
      <c r="A170" s="9">
        <f t="shared" si="56"/>
        <v>20</v>
      </c>
      <c r="B170" s="179" t="s">
        <v>87</v>
      </c>
      <c r="C170" s="51">
        <f>SUM(C165:C169)</f>
        <v>0</v>
      </c>
      <c r="D170" s="43">
        <f t="shared" ref="D170:O170" si="64">SUM(D165:D169)</f>
        <v>0</v>
      </c>
      <c r="E170" s="43">
        <f t="shared" si="64"/>
        <v>0</v>
      </c>
      <c r="F170" s="43">
        <f t="shared" si="64"/>
        <v>0</v>
      </c>
      <c r="G170" s="43">
        <f t="shared" si="64"/>
        <v>0</v>
      </c>
      <c r="H170" s="43">
        <f t="shared" si="64"/>
        <v>0</v>
      </c>
      <c r="I170" s="43">
        <f t="shared" si="64"/>
        <v>0</v>
      </c>
      <c r="J170" s="43">
        <f t="shared" si="64"/>
        <v>0</v>
      </c>
      <c r="K170" s="43">
        <f t="shared" si="64"/>
        <v>0</v>
      </c>
      <c r="L170" s="43">
        <f t="shared" si="64"/>
        <v>0</v>
      </c>
      <c r="M170" s="43">
        <f t="shared" si="64"/>
        <v>0</v>
      </c>
      <c r="N170" s="43">
        <f t="shared" si="64"/>
        <v>0</v>
      </c>
      <c r="O170" s="44">
        <f t="shared" si="64"/>
        <v>0</v>
      </c>
      <c r="Q170" s="9">
        <f t="shared" si="57"/>
        <v>20</v>
      </c>
      <c r="R170" s="174" t="s">
        <v>87</v>
      </c>
      <c r="S170" s="252">
        <f>IFERROR(C170/S$7,0)</f>
        <v>0</v>
      </c>
      <c r="T170" s="32">
        <f t="shared" si="63"/>
        <v>0</v>
      </c>
      <c r="U170" s="32">
        <f t="shared" si="63"/>
        <v>0</v>
      </c>
      <c r="V170" s="32">
        <f t="shared" si="63"/>
        <v>0</v>
      </c>
      <c r="W170" s="32">
        <f t="shared" si="63"/>
        <v>0</v>
      </c>
      <c r="X170" s="32">
        <f t="shared" si="63"/>
        <v>0</v>
      </c>
      <c r="Y170" s="32">
        <f t="shared" si="63"/>
        <v>0</v>
      </c>
      <c r="Z170" s="32">
        <f t="shared" si="63"/>
        <v>0</v>
      </c>
      <c r="AA170" s="32">
        <f t="shared" si="63"/>
        <v>0</v>
      </c>
      <c r="AB170" s="32">
        <f t="shared" si="63"/>
        <v>0</v>
      </c>
      <c r="AC170" s="32">
        <f t="shared" si="63"/>
        <v>0</v>
      </c>
      <c r="AD170" s="32">
        <f t="shared" si="63"/>
        <v>0</v>
      </c>
      <c r="AE170" s="46">
        <f t="shared" si="63"/>
        <v>0</v>
      </c>
    </row>
    <row r="171" spans="1:31" ht="19.149999999999999" customHeight="1" thickTop="1">
      <c r="A171" s="9">
        <f t="shared" si="56"/>
        <v>21</v>
      </c>
      <c r="B171" s="170" t="s">
        <v>88</v>
      </c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5">
        <f t="shared" ref="O171:O192" si="65">SUM(C171:N171)</f>
        <v>0</v>
      </c>
      <c r="Q171" s="9">
        <f t="shared" si="57"/>
        <v>21</v>
      </c>
      <c r="R171" s="170" t="s">
        <v>88</v>
      </c>
      <c r="S171" s="249">
        <f t="shared" ref="S171:AE199" si="66">IFERROR(C171/S$7,0)</f>
        <v>0</v>
      </c>
      <c r="T171" s="249">
        <f t="shared" si="63"/>
        <v>0</v>
      </c>
      <c r="U171" s="249">
        <f t="shared" si="63"/>
        <v>0</v>
      </c>
      <c r="V171" s="249">
        <f t="shared" si="63"/>
        <v>0</v>
      </c>
      <c r="W171" s="249">
        <f t="shared" si="63"/>
        <v>0</v>
      </c>
      <c r="X171" s="249">
        <f t="shared" si="63"/>
        <v>0</v>
      </c>
      <c r="Y171" s="249">
        <f t="shared" si="63"/>
        <v>0</v>
      </c>
      <c r="Z171" s="249">
        <f t="shared" si="63"/>
        <v>0</v>
      </c>
      <c r="AA171" s="249">
        <f t="shared" si="63"/>
        <v>0</v>
      </c>
      <c r="AB171" s="249">
        <f t="shared" si="63"/>
        <v>0</v>
      </c>
      <c r="AC171" s="249">
        <f t="shared" si="63"/>
        <v>0</v>
      </c>
      <c r="AD171" s="249">
        <f t="shared" si="63"/>
        <v>0</v>
      </c>
      <c r="AE171" s="35">
        <f t="shared" si="63"/>
        <v>0</v>
      </c>
    </row>
    <row r="172" spans="1:31" ht="19.149999999999999" customHeight="1">
      <c r="A172" s="9">
        <f t="shared" si="56"/>
        <v>22</v>
      </c>
      <c r="B172" s="18" t="s">
        <v>89</v>
      </c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20">
        <f t="shared" si="65"/>
        <v>0</v>
      </c>
      <c r="Q172" s="9">
        <f t="shared" si="57"/>
        <v>22</v>
      </c>
      <c r="R172" s="18" t="s">
        <v>89</v>
      </c>
      <c r="S172" s="248">
        <f t="shared" si="66"/>
        <v>0</v>
      </c>
      <c r="T172" s="248">
        <f t="shared" si="63"/>
        <v>0</v>
      </c>
      <c r="U172" s="248">
        <f t="shared" si="63"/>
        <v>0</v>
      </c>
      <c r="V172" s="248">
        <f t="shared" si="63"/>
        <v>0</v>
      </c>
      <c r="W172" s="248">
        <f t="shared" si="63"/>
        <v>0</v>
      </c>
      <c r="X172" s="248">
        <f t="shared" si="63"/>
        <v>0</v>
      </c>
      <c r="Y172" s="248">
        <f t="shared" si="63"/>
        <v>0</v>
      </c>
      <c r="Z172" s="248">
        <f t="shared" si="63"/>
        <v>0</v>
      </c>
      <c r="AA172" s="248">
        <f t="shared" si="63"/>
        <v>0</v>
      </c>
      <c r="AB172" s="248">
        <f t="shared" si="63"/>
        <v>0</v>
      </c>
      <c r="AC172" s="248">
        <f t="shared" si="63"/>
        <v>0</v>
      </c>
      <c r="AD172" s="248">
        <f t="shared" si="63"/>
        <v>0</v>
      </c>
      <c r="AE172" s="20">
        <f t="shared" si="63"/>
        <v>0</v>
      </c>
    </row>
    <row r="173" spans="1:31" ht="19.149999999999999" customHeight="1">
      <c r="A173" s="9">
        <f t="shared" si="56"/>
        <v>23</v>
      </c>
      <c r="B173" s="18" t="s">
        <v>90</v>
      </c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20">
        <f t="shared" si="65"/>
        <v>0</v>
      </c>
      <c r="Q173" s="9">
        <f t="shared" si="57"/>
        <v>23</v>
      </c>
      <c r="R173" s="18" t="s">
        <v>90</v>
      </c>
      <c r="S173" s="248">
        <f t="shared" si="66"/>
        <v>0</v>
      </c>
      <c r="T173" s="248">
        <f t="shared" si="63"/>
        <v>0</v>
      </c>
      <c r="U173" s="248">
        <f t="shared" si="63"/>
        <v>0</v>
      </c>
      <c r="V173" s="248">
        <f t="shared" si="63"/>
        <v>0</v>
      </c>
      <c r="W173" s="248">
        <f t="shared" si="63"/>
        <v>0</v>
      </c>
      <c r="X173" s="248">
        <f t="shared" si="63"/>
        <v>0</v>
      </c>
      <c r="Y173" s="248">
        <f t="shared" si="63"/>
        <v>0</v>
      </c>
      <c r="Z173" s="248">
        <f t="shared" si="63"/>
        <v>0</v>
      </c>
      <c r="AA173" s="248">
        <f t="shared" si="63"/>
        <v>0</v>
      </c>
      <c r="AB173" s="248">
        <f t="shared" si="63"/>
        <v>0</v>
      </c>
      <c r="AC173" s="248">
        <f t="shared" si="63"/>
        <v>0</v>
      </c>
      <c r="AD173" s="248">
        <f t="shared" si="63"/>
        <v>0</v>
      </c>
      <c r="AE173" s="20">
        <f t="shared" si="63"/>
        <v>0</v>
      </c>
    </row>
    <row r="174" spans="1:31" ht="19.149999999999999" customHeight="1">
      <c r="A174" s="9">
        <f t="shared" si="56"/>
        <v>24</v>
      </c>
      <c r="B174" s="18" t="s">
        <v>91</v>
      </c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20">
        <f t="shared" si="65"/>
        <v>0</v>
      </c>
      <c r="Q174" s="9">
        <f t="shared" si="57"/>
        <v>24</v>
      </c>
      <c r="R174" s="18" t="s">
        <v>91</v>
      </c>
      <c r="S174" s="248">
        <f t="shared" si="66"/>
        <v>0</v>
      </c>
      <c r="T174" s="248">
        <f t="shared" si="63"/>
        <v>0</v>
      </c>
      <c r="U174" s="248">
        <f t="shared" si="63"/>
        <v>0</v>
      </c>
      <c r="V174" s="248">
        <f t="shared" si="63"/>
        <v>0</v>
      </c>
      <c r="W174" s="248">
        <f t="shared" si="63"/>
        <v>0</v>
      </c>
      <c r="X174" s="248">
        <f t="shared" si="63"/>
        <v>0</v>
      </c>
      <c r="Y174" s="248">
        <f t="shared" si="63"/>
        <v>0</v>
      </c>
      <c r="Z174" s="248">
        <f t="shared" si="63"/>
        <v>0</v>
      </c>
      <c r="AA174" s="248">
        <f t="shared" si="63"/>
        <v>0</v>
      </c>
      <c r="AB174" s="248">
        <f t="shared" si="63"/>
        <v>0</v>
      </c>
      <c r="AC174" s="248">
        <f t="shared" si="63"/>
        <v>0</v>
      </c>
      <c r="AD174" s="248">
        <f t="shared" si="63"/>
        <v>0</v>
      </c>
      <c r="AE174" s="20">
        <f t="shared" si="63"/>
        <v>0</v>
      </c>
    </row>
    <row r="175" spans="1:31" ht="19.149999999999999" customHeight="1">
      <c r="A175" s="9">
        <f t="shared" si="56"/>
        <v>25</v>
      </c>
      <c r="B175" s="18" t="s">
        <v>92</v>
      </c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20">
        <f t="shared" si="65"/>
        <v>0</v>
      </c>
      <c r="Q175" s="9">
        <f t="shared" si="57"/>
        <v>25</v>
      </c>
      <c r="R175" s="18" t="s">
        <v>92</v>
      </c>
      <c r="S175" s="248">
        <f t="shared" si="66"/>
        <v>0</v>
      </c>
      <c r="T175" s="248">
        <f t="shared" si="63"/>
        <v>0</v>
      </c>
      <c r="U175" s="248">
        <f t="shared" si="63"/>
        <v>0</v>
      </c>
      <c r="V175" s="248">
        <f t="shared" si="63"/>
        <v>0</v>
      </c>
      <c r="W175" s="248">
        <f t="shared" si="63"/>
        <v>0</v>
      </c>
      <c r="X175" s="248">
        <f t="shared" si="63"/>
        <v>0</v>
      </c>
      <c r="Y175" s="248">
        <f t="shared" si="63"/>
        <v>0</v>
      </c>
      <c r="Z175" s="248">
        <f t="shared" si="63"/>
        <v>0</v>
      </c>
      <c r="AA175" s="248">
        <f t="shared" si="63"/>
        <v>0</v>
      </c>
      <c r="AB175" s="248">
        <f t="shared" si="63"/>
        <v>0</v>
      </c>
      <c r="AC175" s="248">
        <f t="shared" si="63"/>
        <v>0</v>
      </c>
      <c r="AD175" s="248">
        <f t="shared" si="63"/>
        <v>0</v>
      </c>
      <c r="AE175" s="20">
        <f t="shared" si="63"/>
        <v>0</v>
      </c>
    </row>
    <row r="176" spans="1:31" ht="19.149999999999999" customHeight="1">
      <c r="A176" s="9">
        <f t="shared" si="56"/>
        <v>26</v>
      </c>
      <c r="B176" s="18" t="s">
        <v>93</v>
      </c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20">
        <f t="shared" si="65"/>
        <v>0</v>
      </c>
      <c r="Q176" s="9">
        <f t="shared" si="57"/>
        <v>26</v>
      </c>
      <c r="R176" s="18" t="s">
        <v>93</v>
      </c>
      <c r="S176" s="248">
        <f t="shared" si="66"/>
        <v>0</v>
      </c>
      <c r="T176" s="248">
        <f t="shared" si="63"/>
        <v>0</v>
      </c>
      <c r="U176" s="248">
        <f t="shared" si="63"/>
        <v>0</v>
      </c>
      <c r="V176" s="248">
        <f t="shared" si="63"/>
        <v>0</v>
      </c>
      <c r="W176" s="248">
        <f t="shared" si="63"/>
        <v>0</v>
      </c>
      <c r="X176" s="248">
        <f t="shared" si="63"/>
        <v>0</v>
      </c>
      <c r="Y176" s="248">
        <f t="shared" si="63"/>
        <v>0</v>
      </c>
      <c r="Z176" s="248">
        <f t="shared" si="63"/>
        <v>0</v>
      </c>
      <c r="AA176" s="248">
        <f t="shared" si="63"/>
        <v>0</v>
      </c>
      <c r="AB176" s="248">
        <f t="shared" si="63"/>
        <v>0</v>
      </c>
      <c r="AC176" s="248">
        <f t="shared" si="63"/>
        <v>0</v>
      </c>
      <c r="AD176" s="248">
        <f t="shared" si="63"/>
        <v>0</v>
      </c>
      <c r="AE176" s="20">
        <f t="shared" si="63"/>
        <v>0</v>
      </c>
    </row>
    <row r="177" spans="1:31" ht="19.149999999999999" customHeight="1">
      <c r="A177" s="9">
        <f t="shared" si="56"/>
        <v>27</v>
      </c>
      <c r="B177" s="18" t="s">
        <v>94</v>
      </c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20">
        <f t="shared" si="65"/>
        <v>0</v>
      </c>
      <c r="Q177" s="9">
        <f t="shared" si="57"/>
        <v>27</v>
      </c>
      <c r="R177" s="18" t="s">
        <v>94</v>
      </c>
      <c r="S177" s="248">
        <f t="shared" si="66"/>
        <v>0</v>
      </c>
      <c r="T177" s="248">
        <f t="shared" si="63"/>
        <v>0</v>
      </c>
      <c r="U177" s="248">
        <f t="shared" si="63"/>
        <v>0</v>
      </c>
      <c r="V177" s="248">
        <f t="shared" si="63"/>
        <v>0</v>
      </c>
      <c r="W177" s="248">
        <f t="shared" si="63"/>
        <v>0</v>
      </c>
      <c r="X177" s="248">
        <f t="shared" si="63"/>
        <v>0</v>
      </c>
      <c r="Y177" s="248">
        <f t="shared" si="63"/>
        <v>0</v>
      </c>
      <c r="Z177" s="248">
        <f t="shared" si="63"/>
        <v>0</v>
      </c>
      <c r="AA177" s="248">
        <f t="shared" si="63"/>
        <v>0</v>
      </c>
      <c r="AB177" s="248">
        <f t="shared" si="63"/>
        <v>0</v>
      </c>
      <c r="AC177" s="248">
        <f t="shared" si="63"/>
        <v>0</v>
      </c>
      <c r="AD177" s="248">
        <f t="shared" si="63"/>
        <v>0</v>
      </c>
      <c r="AE177" s="20">
        <f t="shared" si="63"/>
        <v>0</v>
      </c>
    </row>
    <row r="178" spans="1:31" ht="19.149999999999999" customHeight="1">
      <c r="A178" s="9">
        <f t="shared" si="56"/>
        <v>28</v>
      </c>
      <c r="B178" s="18" t="s">
        <v>95</v>
      </c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20">
        <f t="shared" si="65"/>
        <v>0</v>
      </c>
      <c r="Q178" s="9">
        <f t="shared" si="57"/>
        <v>28</v>
      </c>
      <c r="R178" s="18" t="s">
        <v>95</v>
      </c>
      <c r="S178" s="248">
        <f t="shared" si="66"/>
        <v>0</v>
      </c>
      <c r="T178" s="248">
        <f t="shared" si="63"/>
        <v>0</v>
      </c>
      <c r="U178" s="248">
        <f t="shared" si="63"/>
        <v>0</v>
      </c>
      <c r="V178" s="248">
        <f t="shared" si="63"/>
        <v>0</v>
      </c>
      <c r="W178" s="248">
        <f t="shared" si="63"/>
        <v>0</v>
      </c>
      <c r="X178" s="248">
        <f t="shared" si="63"/>
        <v>0</v>
      </c>
      <c r="Y178" s="248">
        <f t="shared" si="63"/>
        <v>0</v>
      </c>
      <c r="Z178" s="248">
        <f t="shared" si="63"/>
        <v>0</v>
      </c>
      <c r="AA178" s="248">
        <f t="shared" si="63"/>
        <v>0</v>
      </c>
      <c r="AB178" s="248">
        <f t="shared" si="63"/>
        <v>0</v>
      </c>
      <c r="AC178" s="248">
        <f t="shared" si="63"/>
        <v>0</v>
      </c>
      <c r="AD178" s="248">
        <f t="shared" si="63"/>
        <v>0</v>
      </c>
      <c r="AE178" s="20">
        <f t="shared" si="63"/>
        <v>0</v>
      </c>
    </row>
    <row r="179" spans="1:31" ht="19.149999999999999" customHeight="1">
      <c r="A179" s="9">
        <f t="shared" si="56"/>
        <v>29</v>
      </c>
      <c r="B179" s="18" t="s">
        <v>96</v>
      </c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20">
        <f t="shared" si="65"/>
        <v>0</v>
      </c>
      <c r="Q179" s="9">
        <f t="shared" si="57"/>
        <v>29</v>
      </c>
      <c r="R179" s="18" t="s">
        <v>96</v>
      </c>
      <c r="S179" s="248">
        <f t="shared" si="66"/>
        <v>0</v>
      </c>
      <c r="T179" s="248">
        <f t="shared" si="63"/>
        <v>0</v>
      </c>
      <c r="U179" s="248">
        <f t="shared" si="63"/>
        <v>0</v>
      </c>
      <c r="V179" s="248">
        <f t="shared" si="63"/>
        <v>0</v>
      </c>
      <c r="W179" s="248">
        <f t="shared" si="63"/>
        <v>0</v>
      </c>
      <c r="X179" s="248">
        <f t="shared" si="63"/>
        <v>0</v>
      </c>
      <c r="Y179" s="248">
        <f t="shared" si="63"/>
        <v>0</v>
      </c>
      <c r="Z179" s="248">
        <f t="shared" si="63"/>
        <v>0</v>
      </c>
      <c r="AA179" s="248">
        <f t="shared" si="63"/>
        <v>0</v>
      </c>
      <c r="AB179" s="248">
        <f t="shared" si="63"/>
        <v>0</v>
      </c>
      <c r="AC179" s="248">
        <f t="shared" si="63"/>
        <v>0</v>
      </c>
      <c r="AD179" s="248">
        <f t="shared" si="63"/>
        <v>0</v>
      </c>
      <c r="AE179" s="20">
        <f t="shared" si="63"/>
        <v>0</v>
      </c>
    </row>
    <row r="180" spans="1:31" ht="19.149999999999999" customHeight="1">
      <c r="A180" s="9">
        <f t="shared" si="56"/>
        <v>30</v>
      </c>
      <c r="B180" s="18" t="s">
        <v>97</v>
      </c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20">
        <f t="shared" si="65"/>
        <v>0</v>
      </c>
      <c r="Q180" s="9">
        <f t="shared" si="57"/>
        <v>30</v>
      </c>
      <c r="R180" s="18" t="s">
        <v>97</v>
      </c>
      <c r="S180" s="248">
        <f t="shared" si="66"/>
        <v>0</v>
      </c>
      <c r="T180" s="248">
        <f t="shared" si="63"/>
        <v>0</v>
      </c>
      <c r="U180" s="248">
        <f t="shared" si="63"/>
        <v>0</v>
      </c>
      <c r="V180" s="248">
        <f t="shared" si="63"/>
        <v>0</v>
      </c>
      <c r="W180" s="248">
        <f t="shared" si="63"/>
        <v>0</v>
      </c>
      <c r="X180" s="248">
        <f t="shared" si="63"/>
        <v>0</v>
      </c>
      <c r="Y180" s="248">
        <f t="shared" si="63"/>
        <v>0</v>
      </c>
      <c r="Z180" s="248">
        <f t="shared" si="63"/>
        <v>0</v>
      </c>
      <c r="AA180" s="248">
        <f t="shared" si="63"/>
        <v>0</v>
      </c>
      <c r="AB180" s="248">
        <f t="shared" si="63"/>
        <v>0</v>
      </c>
      <c r="AC180" s="248">
        <f t="shared" si="63"/>
        <v>0</v>
      </c>
      <c r="AD180" s="248">
        <f t="shared" si="63"/>
        <v>0</v>
      </c>
      <c r="AE180" s="20">
        <f t="shared" si="63"/>
        <v>0</v>
      </c>
    </row>
    <row r="181" spans="1:31" ht="19.149999999999999" customHeight="1">
      <c r="A181" s="9">
        <f t="shared" si="56"/>
        <v>31</v>
      </c>
      <c r="B181" s="18" t="s">
        <v>98</v>
      </c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20">
        <f t="shared" si="65"/>
        <v>0</v>
      </c>
      <c r="Q181" s="9">
        <f t="shared" si="57"/>
        <v>31</v>
      </c>
      <c r="R181" s="18" t="s">
        <v>98</v>
      </c>
      <c r="S181" s="248">
        <f t="shared" si="66"/>
        <v>0</v>
      </c>
      <c r="T181" s="248">
        <f t="shared" si="66"/>
        <v>0</v>
      </c>
      <c r="U181" s="248">
        <f t="shared" si="66"/>
        <v>0</v>
      </c>
      <c r="V181" s="248">
        <f t="shared" si="66"/>
        <v>0</v>
      </c>
      <c r="W181" s="248">
        <f t="shared" si="66"/>
        <v>0</v>
      </c>
      <c r="X181" s="248">
        <f t="shared" si="66"/>
        <v>0</v>
      </c>
      <c r="Y181" s="248">
        <f t="shared" si="66"/>
        <v>0</v>
      </c>
      <c r="Z181" s="248">
        <f t="shared" si="66"/>
        <v>0</v>
      </c>
      <c r="AA181" s="248">
        <f t="shared" si="66"/>
        <v>0</v>
      </c>
      <c r="AB181" s="248">
        <f t="shared" si="66"/>
        <v>0</v>
      </c>
      <c r="AC181" s="248">
        <f t="shared" si="66"/>
        <v>0</v>
      </c>
      <c r="AD181" s="248">
        <f t="shared" si="66"/>
        <v>0</v>
      </c>
      <c r="AE181" s="20">
        <f t="shared" si="66"/>
        <v>0</v>
      </c>
    </row>
    <row r="182" spans="1:31" ht="19.149999999999999" customHeight="1">
      <c r="A182" s="9">
        <f t="shared" si="56"/>
        <v>32</v>
      </c>
      <c r="B182" s="18" t="s">
        <v>99</v>
      </c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20">
        <f t="shared" si="65"/>
        <v>0</v>
      </c>
      <c r="Q182" s="9">
        <f t="shared" si="57"/>
        <v>32</v>
      </c>
      <c r="R182" s="18" t="s">
        <v>99</v>
      </c>
      <c r="S182" s="248">
        <f t="shared" si="66"/>
        <v>0</v>
      </c>
      <c r="T182" s="248">
        <f t="shared" si="66"/>
        <v>0</v>
      </c>
      <c r="U182" s="248">
        <f t="shared" si="66"/>
        <v>0</v>
      </c>
      <c r="V182" s="248">
        <f t="shared" si="66"/>
        <v>0</v>
      </c>
      <c r="W182" s="248">
        <f t="shared" si="66"/>
        <v>0</v>
      </c>
      <c r="X182" s="248">
        <f t="shared" si="66"/>
        <v>0</v>
      </c>
      <c r="Y182" s="248">
        <f t="shared" si="66"/>
        <v>0</v>
      </c>
      <c r="Z182" s="248">
        <f t="shared" si="66"/>
        <v>0</v>
      </c>
      <c r="AA182" s="248">
        <f t="shared" si="66"/>
        <v>0</v>
      </c>
      <c r="AB182" s="248">
        <f t="shared" si="66"/>
        <v>0</v>
      </c>
      <c r="AC182" s="248">
        <f t="shared" si="66"/>
        <v>0</v>
      </c>
      <c r="AD182" s="248">
        <f t="shared" si="66"/>
        <v>0</v>
      </c>
      <c r="AE182" s="20">
        <f t="shared" si="66"/>
        <v>0</v>
      </c>
    </row>
    <row r="183" spans="1:31" s="25" customFormat="1" ht="19.149999999999999" customHeight="1">
      <c r="A183" s="21">
        <f t="shared" si="56"/>
        <v>33</v>
      </c>
      <c r="B183" s="18" t="s">
        <v>100</v>
      </c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4">
        <f t="shared" si="65"/>
        <v>0</v>
      </c>
      <c r="Q183" s="9">
        <f t="shared" si="57"/>
        <v>33</v>
      </c>
      <c r="R183" s="18" t="s">
        <v>100</v>
      </c>
      <c r="S183" s="248">
        <f t="shared" si="66"/>
        <v>0</v>
      </c>
      <c r="T183" s="248">
        <f t="shared" si="66"/>
        <v>0</v>
      </c>
      <c r="U183" s="248">
        <f t="shared" si="66"/>
        <v>0</v>
      </c>
      <c r="V183" s="248">
        <f t="shared" si="66"/>
        <v>0</v>
      </c>
      <c r="W183" s="248">
        <f t="shared" si="66"/>
        <v>0</v>
      </c>
      <c r="X183" s="248">
        <f t="shared" si="66"/>
        <v>0</v>
      </c>
      <c r="Y183" s="248">
        <f t="shared" si="66"/>
        <v>0</v>
      </c>
      <c r="Z183" s="248">
        <f t="shared" si="66"/>
        <v>0</v>
      </c>
      <c r="AA183" s="248">
        <f t="shared" si="66"/>
        <v>0</v>
      </c>
      <c r="AB183" s="248">
        <f t="shared" si="66"/>
        <v>0</v>
      </c>
      <c r="AC183" s="248">
        <f t="shared" si="66"/>
        <v>0</v>
      </c>
      <c r="AD183" s="248">
        <f t="shared" si="66"/>
        <v>0</v>
      </c>
      <c r="AE183" s="24">
        <f t="shared" si="66"/>
        <v>0</v>
      </c>
    </row>
    <row r="184" spans="1:31" s="25" customFormat="1" ht="19.149999999999999" customHeight="1">
      <c r="A184" s="21">
        <f t="shared" si="56"/>
        <v>34</v>
      </c>
      <c r="B184" s="18" t="s">
        <v>101</v>
      </c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4">
        <f t="shared" si="65"/>
        <v>0</v>
      </c>
      <c r="Q184" s="9">
        <f t="shared" si="57"/>
        <v>34</v>
      </c>
      <c r="R184" s="18" t="s">
        <v>101</v>
      </c>
      <c r="S184" s="248">
        <f t="shared" si="66"/>
        <v>0</v>
      </c>
      <c r="T184" s="248">
        <f t="shared" si="66"/>
        <v>0</v>
      </c>
      <c r="U184" s="248">
        <f t="shared" si="66"/>
        <v>0</v>
      </c>
      <c r="V184" s="248">
        <f t="shared" si="66"/>
        <v>0</v>
      </c>
      <c r="W184" s="248">
        <f t="shared" si="66"/>
        <v>0</v>
      </c>
      <c r="X184" s="248">
        <f t="shared" si="66"/>
        <v>0</v>
      </c>
      <c r="Y184" s="248">
        <f t="shared" si="66"/>
        <v>0</v>
      </c>
      <c r="Z184" s="248">
        <f t="shared" si="66"/>
        <v>0</v>
      </c>
      <c r="AA184" s="248">
        <f t="shared" si="66"/>
        <v>0</v>
      </c>
      <c r="AB184" s="248">
        <f t="shared" si="66"/>
        <v>0</v>
      </c>
      <c r="AC184" s="248">
        <f t="shared" si="66"/>
        <v>0</v>
      </c>
      <c r="AD184" s="248">
        <f t="shared" si="66"/>
        <v>0</v>
      </c>
      <c r="AE184" s="24">
        <f t="shared" si="66"/>
        <v>0</v>
      </c>
    </row>
    <row r="185" spans="1:31" ht="19.149999999999999" customHeight="1">
      <c r="A185" s="9">
        <f t="shared" si="56"/>
        <v>35</v>
      </c>
      <c r="B185" s="18" t="s">
        <v>102</v>
      </c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24">
        <f t="shared" si="65"/>
        <v>0</v>
      </c>
      <c r="Q185" s="9">
        <f t="shared" si="57"/>
        <v>35</v>
      </c>
      <c r="R185" s="18" t="s">
        <v>102</v>
      </c>
      <c r="S185" s="248">
        <f t="shared" si="66"/>
        <v>0</v>
      </c>
      <c r="T185" s="248">
        <f t="shared" si="66"/>
        <v>0</v>
      </c>
      <c r="U185" s="248">
        <f t="shared" si="66"/>
        <v>0</v>
      </c>
      <c r="V185" s="248">
        <f t="shared" si="66"/>
        <v>0</v>
      </c>
      <c r="W185" s="248">
        <f t="shared" si="66"/>
        <v>0</v>
      </c>
      <c r="X185" s="248">
        <f t="shared" si="66"/>
        <v>0</v>
      </c>
      <c r="Y185" s="248">
        <f t="shared" si="66"/>
        <v>0</v>
      </c>
      <c r="Z185" s="248">
        <f t="shared" si="66"/>
        <v>0</v>
      </c>
      <c r="AA185" s="248">
        <f t="shared" si="66"/>
        <v>0</v>
      </c>
      <c r="AB185" s="248">
        <f t="shared" si="66"/>
        <v>0</v>
      </c>
      <c r="AC185" s="248">
        <f t="shared" si="66"/>
        <v>0</v>
      </c>
      <c r="AD185" s="248">
        <f t="shared" si="66"/>
        <v>0</v>
      </c>
      <c r="AE185" s="20">
        <f t="shared" si="66"/>
        <v>0</v>
      </c>
    </row>
    <row r="186" spans="1:31" ht="19.149999999999999" customHeight="1">
      <c r="A186" s="9">
        <f t="shared" si="56"/>
        <v>36</v>
      </c>
      <c r="B186" s="18" t="s">
        <v>103</v>
      </c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20">
        <f t="shared" si="65"/>
        <v>0</v>
      </c>
      <c r="Q186" s="9">
        <f t="shared" si="57"/>
        <v>36</v>
      </c>
      <c r="R186" s="18" t="s">
        <v>103</v>
      </c>
      <c r="S186" s="248">
        <f t="shared" si="66"/>
        <v>0</v>
      </c>
      <c r="T186" s="248">
        <f t="shared" si="66"/>
        <v>0</v>
      </c>
      <c r="U186" s="248">
        <f t="shared" si="66"/>
        <v>0</v>
      </c>
      <c r="V186" s="248">
        <f t="shared" si="66"/>
        <v>0</v>
      </c>
      <c r="W186" s="248">
        <f t="shared" si="66"/>
        <v>0</v>
      </c>
      <c r="X186" s="248">
        <f t="shared" si="66"/>
        <v>0</v>
      </c>
      <c r="Y186" s="248">
        <f t="shared" si="66"/>
        <v>0</v>
      </c>
      <c r="Z186" s="248">
        <f t="shared" si="66"/>
        <v>0</v>
      </c>
      <c r="AA186" s="248">
        <f t="shared" si="66"/>
        <v>0</v>
      </c>
      <c r="AB186" s="248">
        <f t="shared" si="66"/>
        <v>0</v>
      </c>
      <c r="AC186" s="248">
        <f t="shared" si="66"/>
        <v>0</v>
      </c>
      <c r="AD186" s="248">
        <f t="shared" si="66"/>
        <v>0</v>
      </c>
      <c r="AE186" s="20">
        <f t="shared" si="66"/>
        <v>0</v>
      </c>
    </row>
    <row r="187" spans="1:31" ht="19.149999999999999" customHeight="1">
      <c r="A187" s="9">
        <f t="shared" si="56"/>
        <v>37</v>
      </c>
      <c r="B187" s="18" t="s">
        <v>104</v>
      </c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20">
        <f t="shared" si="65"/>
        <v>0</v>
      </c>
      <c r="Q187" s="9">
        <f t="shared" si="57"/>
        <v>37</v>
      </c>
      <c r="R187" s="18" t="s">
        <v>104</v>
      </c>
      <c r="S187" s="248">
        <f t="shared" si="66"/>
        <v>0</v>
      </c>
      <c r="T187" s="248">
        <f t="shared" si="66"/>
        <v>0</v>
      </c>
      <c r="U187" s="248">
        <f t="shared" si="66"/>
        <v>0</v>
      </c>
      <c r="V187" s="248">
        <f t="shared" si="66"/>
        <v>0</v>
      </c>
      <c r="W187" s="248">
        <f t="shared" si="66"/>
        <v>0</v>
      </c>
      <c r="X187" s="248">
        <f t="shared" si="66"/>
        <v>0</v>
      </c>
      <c r="Y187" s="248">
        <f t="shared" si="66"/>
        <v>0</v>
      </c>
      <c r="Z187" s="248">
        <f t="shared" si="66"/>
        <v>0</v>
      </c>
      <c r="AA187" s="248">
        <f t="shared" si="66"/>
        <v>0</v>
      </c>
      <c r="AB187" s="248">
        <f t="shared" si="66"/>
        <v>0</v>
      </c>
      <c r="AC187" s="248">
        <f t="shared" si="66"/>
        <v>0</v>
      </c>
      <c r="AD187" s="248">
        <f t="shared" si="66"/>
        <v>0</v>
      </c>
      <c r="AE187" s="20">
        <f t="shared" si="66"/>
        <v>0</v>
      </c>
    </row>
    <row r="188" spans="1:31" ht="19.149999999999999" customHeight="1">
      <c r="A188" s="9">
        <f t="shared" si="56"/>
        <v>38</v>
      </c>
      <c r="B188" s="18" t="s">
        <v>105</v>
      </c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20">
        <f t="shared" si="65"/>
        <v>0</v>
      </c>
      <c r="Q188" s="9">
        <f t="shared" si="57"/>
        <v>38</v>
      </c>
      <c r="R188" s="18" t="s">
        <v>105</v>
      </c>
      <c r="S188" s="248">
        <f t="shared" si="66"/>
        <v>0</v>
      </c>
      <c r="T188" s="248">
        <f t="shared" si="66"/>
        <v>0</v>
      </c>
      <c r="U188" s="248">
        <f t="shared" si="66"/>
        <v>0</v>
      </c>
      <c r="V188" s="248">
        <f t="shared" si="66"/>
        <v>0</v>
      </c>
      <c r="W188" s="248">
        <f t="shared" si="66"/>
        <v>0</v>
      </c>
      <c r="X188" s="248">
        <f t="shared" si="66"/>
        <v>0</v>
      </c>
      <c r="Y188" s="248">
        <f t="shared" si="66"/>
        <v>0</v>
      </c>
      <c r="Z188" s="248">
        <f t="shared" si="66"/>
        <v>0</v>
      </c>
      <c r="AA188" s="248">
        <f t="shared" si="66"/>
        <v>0</v>
      </c>
      <c r="AB188" s="248">
        <f t="shared" si="66"/>
        <v>0</v>
      </c>
      <c r="AC188" s="248">
        <f t="shared" si="66"/>
        <v>0</v>
      </c>
      <c r="AD188" s="248">
        <f t="shared" si="66"/>
        <v>0</v>
      </c>
      <c r="AE188" s="20">
        <f t="shared" si="66"/>
        <v>0</v>
      </c>
    </row>
    <row r="189" spans="1:31" ht="19.149999999999999" customHeight="1">
      <c r="A189" s="9">
        <f t="shared" si="56"/>
        <v>39</v>
      </c>
      <c r="B189" s="18" t="s">
        <v>106</v>
      </c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20">
        <f t="shared" si="65"/>
        <v>0</v>
      </c>
      <c r="Q189" s="9">
        <f t="shared" si="57"/>
        <v>39</v>
      </c>
      <c r="R189" s="18" t="s">
        <v>106</v>
      </c>
      <c r="S189" s="248">
        <f t="shared" si="66"/>
        <v>0</v>
      </c>
      <c r="T189" s="248">
        <f t="shared" si="66"/>
        <v>0</v>
      </c>
      <c r="U189" s="248">
        <f t="shared" si="66"/>
        <v>0</v>
      </c>
      <c r="V189" s="248">
        <f t="shared" si="66"/>
        <v>0</v>
      </c>
      <c r="W189" s="248">
        <f t="shared" si="66"/>
        <v>0</v>
      </c>
      <c r="X189" s="248">
        <f t="shared" si="66"/>
        <v>0</v>
      </c>
      <c r="Y189" s="248">
        <f t="shared" si="66"/>
        <v>0</v>
      </c>
      <c r="Z189" s="248">
        <f t="shared" si="66"/>
        <v>0</v>
      </c>
      <c r="AA189" s="248">
        <f t="shared" si="66"/>
        <v>0</v>
      </c>
      <c r="AB189" s="248">
        <f t="shared" si="66"/>
        <v>0</v>
      </c>
      <c r="AC189" s="248">
        <f t="shared" si="66"/>
        <v>0</v>
      </c>
      <c r="AD189" s="248">
        <f t="shared" si="66"/>
        <v>0</v>
      </c>
      <c r="AE189" s="20">
        <f t="shared" si="66"/>
        <v>0</v>
      </c>
    </row>
    <row r="190" spans="1:31" ht="19.149999999999999" customHeight="1">
      <c r="A190" s="9">
        <f t="shared" si="56"/>
        <v>40</v>
      </c>
      <c r="B190" s="18" t="s">
        <v>107</v>
      </c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20">
        <f t="shared" si="65"/>
        <v>0</v>
      </c>
      <c r="Q190" s="9">
        <f t="shared" si="57"/>
        <v>40</v>
      </c>
      <c r="R190" s="18" t="s">
        <v>107</v>
      </c>
      <c r="S190" s="248">
        <f t="shared" si="66"/>
        <v>0</v>
      </c>
      <c r="T190" s="248">
        <f t="shared" si="66"/>
        <v>0</v>
      </c>
      <c r="U190" s="248">
        <f t="shared" si="66"/>
        <v>0</v>
      </c>
      <c r="V190" s="248">
        <f t="shared" si="66"/>
        <v>0</v>
      </c>
      <c r="W190" s="248">
        <f t="shared" si="66"/>
        <v>0</v>
      </c>
      <c r="X190" s="248">
        <f t="shared" si="66"/>
        <v>0</v>
      </c>
      <c r="Y190" s="248">
        <f t="shared" si="66"/>
        <v>0</v>
      </c>
      <c r="Z190" s="248">
        <f t="shared" si="66"/>
        <v>0</v>
      </c>
      <c r="AA190" s="248">
        <f t="shared" si="66"/>
        <v>0</v>
      </c>
      <c r="AB190" s="248">
        <f t="shared" si="66"/>
        <v>0</v>
      </c>
      <c r="AC190" s="248">
        <f t="shared" si="66"/>
        <v>0</v>
      </c>
      <c r="AD190" s="248">
        <f t="shared" si="66"/>
        <v>0</v>
      </c>
      <c r="AE190" s="20">
        <f t="shared" si="66"/>
        <v>0</v>
      </c>
    </row>
    <row r="191" spans="1:31" ht="19.149999999999999" customHeight="1">
      <c r="A191" s="9">
        <f t="shared" si="56"/>
        <v>41</v>
      </c>
      <c r="B191" s="18" t="s">
        <v>108</v>
      </c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20">
        <f t="shared" si="65"/>
        <v>0</v>
      </c>
      <c r="Q191" s="9">
        <f t="shared" si="57"/>
        <v>41</v>
      </c>
      <c r="R191" s="18" t="s">
        <v>108</v>
      </c>
      <c r="S191" s="248">
        <f t="shared" si="66"/>
        <v>0</v>
      </c>
      <c r="T191" s="248">
        <f t="shared" si="66"/>
        <v>0</v>
      </c>
      <c r="U191" s="248">
        <f t="shared" si="66"/>
        <v>0</v>
      </c>
      <c r="V191" s="248">
        <f t="shared" si="66"/>
        <v>0</v>
      </c>
      <c r="W191" s="248">
        <f t="shared" si="66"/>
        <v>0</v>
      </c>
      <c r="X191" s="248">
        <f t="shared" si="66"/>
        <v>0</v>
      </c>
      <c r="Y191" s="248">
        <f t="shared" si="66"/>
        <v>0</v>
      </c>
      <c r="Z191" s="248">
        <f t="shared" si="66"/>
        <v>0</v>
      </c>
      <c r="AA191" s="248">
        <f t="shared" si="66"/>
        <v>0</v>
      </c>
      <c r="AB191" s="248">
        <f t="shared" si="66"/>
        <v>0</v>
      </c>
      <c r="AC191" s="248">
        <f t="shared" si="66"/>
        <v>0</v>
      </c>
      <c r="AD191" s="248">
        <f t="shared" si="66"/>
        <v>0</v>
      </c>
      <c r="AE191" s="20">
        <f t="shared" si="66"/>
        <v>0</v>
      </c>
    </row>
    <row r="192" spans="1:31" ht="19.149999999999999" customHeight="1" thickBot="1">
      <c r="A192" s="9">
        <f t="shared" si="56"/>
        <v>42</v>
      </c>
      <c r="B192" s="169" t="s">
        <v>109</v>
      </c>
      <c r="C192" s="5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38">
        <f t="shared" si="65"/>
        <v>0</v>
      </c>
      <c r="Q192" s="9">
        <f t="shared" si="57"/>
        <v>42</v>
      </c>
      <c r="R192" s="169" t="s">
        <v>109</v>
      </c>
      <c r="S192" s="250">
        <f t="shared" si="66"/>
        <v>0</v>
      </c>
      <c r="T192" s="251">
        <f t="shared" si="66"/>
        <v>0</v>
      </c>
      <c r="U192" s="251">
        <f t="shared" si="66"/>
        <v>0</v>
      </c>
      <c r="V192" s="251">
        <f t="shared" si="66"/>
        <v>0</v>
      </c>
      <c r="W192" s="251">
        <f t="shared" si="66"/>
        <v>0</v>
      </c>
      <c r="X192" s="251">
        <f t="shared" si="66"/>
        <v>0</v>
      </c>
      <c r="Y192" s="251">
        <f t="shared" si="66"/>
        <v>0</v>
      </c>
      <c r="Z192" s="251">
        <f t="shared" si="66"/>
        <v>0</v>
      </c>
      <c r="AA192" s="251">
        <f t="shared" si="66"/>
        <v>0</v>
      </c>
      <c r="AB192" s="251">
        <f t="shared" si="66"/>
        <v>0</v>
      </c>
      <c r="AC192" s="251">
        <f t="shared" si="66"/>
        <v>0</v>
      </c>
      <c r="AD192" s="251">
        <f t="shared" si="66"/>
        <v>0</v>
      </c>
      <c r="AE192" s="38">
        <f t="shared" si="66"/>
        <v>0</v>
      </c>
    </row>
    <row r="193" spans="1:31" s="25" customFormat="1" ht="19.149999999999999" customHeight="1" thickBot="1">
      <c r="A193" s="9">
        <f t="shared" si="56"/>
        <v>43</v>
      </c>
      <c r="B193" s="179" t="s">
        <v>110</v>
      </c>
      <c r="C193" s="52">
        <f>C170+SUM(C171:C192)</f>
        <v>0</v>
      </c>
      <c r="D193" s="53">
        <f t="shared" ref="D193:O193" si="67">D170+SUM(D171:D192)</f>
        <v>0</v>
      </c>
      <c r="E193" s="53">
        <f t="shared" si="67"/>
        <v>0</v>
      </c>
      <c r="F193" s="53">
        <f t="shared" si="67"/>
        <v>0</v>
      </c>
      <c r="G193" s="53">
        <f t="shared" si="67"/>
        <v>0</v>
      </c>
      <c r="H193" s="53">
        <f t="shared" si="67"/>
        <v>0</v>
      </c>
      <c r="I193" s="53">
        <f t="shared" si="67"/>
        <v>0</v>
      </c>
      <c r="J193" s="53">
        <f t="shared" si="67"/>
        <v>0</v>
      </c>
      <c r="K193" s="53">
        <f t="shared" si="67"/>
        <v>0</v>
      </c>
      <c r="L193" s="53">
        <f t="shared" si="67"/>
        <v>0</v>
      </c>
      <c r="M193" s="53">
        <f t="shared" si="67"/>
        <v>0</v>
      </c>
      <c r="N193" s="53">
        <f t="shared" si="67"/>
        <v>0</v>
      </c>
      <c r="O193" s="54">
        <f t="shared" si="67"/>
        <v>0</v>
      </c>
      <c r="Q193" s="9">
        <f t="shared" si="57"/>
        <v>43</v>
      </c>
      <c r="R193" s="179" t="s">
        <v>110</v>
      </c>
      <c r="S193" s="51">
        <f t="shared" si="66"/>
        <v>0</v>
      </c>
      <c r="T193" s="30">
        <f t="shared" si="66"/>
        <v>0</v>
      </c>
      <c r="U193" s="30">
        <f t="shared" si="66"/>
        <v>0</v>
      </c>
      <c r="V193" s="30">
        <f t="shared" si="66"/>
        <v>0</v>
      </c>
      <c r="W193" s="30">
        <f t="shared" si="66"/>
        <v>0</v>
      </c>
      <c r="X193" s="30">
        <f t="shared" si="66"/>
        <v>0</v>
      </c>
      <c r="Y193" s="30">
        <f t="shared" si="66"/>
        <v>0</v>
      </c>
      <c r="Z193" s="30">
        <f t="shared" si="66"/>
        <v>0</v>
      </c>
      <c r="AA193" s="30">
        <f t="shared" si="66"/>
        <v>0</v>
      </c>
      <c r="AB193" s="30">
        <f t="shared" si="66"/>
        <v>0</v>
      </c>
      <c r="AC193" s="30">
        <f t="shared" si="66"/>
        <v>0</v>
      </c>
      <c r="AD193" s="30">
        <f t="shared" si="66"/>
        <v>0</v>
      </c>
      <c r="AE193" s="33">
        <f t="shared" si="66"/>
        <v>0</v>
      </c>
    </row>
    <row r="194" spans="1:31" ht="19.149999999999999" customHeight="1" thickTop="1">
      <c r="A194" s="9">
        <f t="shared" si="56"/>
        <v>44</v>
      </c>
      <c r="B194" s="170" t="s">
        <v>111</v>
      </c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5">
        <f t="shared" ref="O194:O196" si="68">SUM(C194:N194)</f>
        <v>0</v>
      </c>
      <c r="Q194" s="9">
        <f t="shared" si="57"/>
        <v>44</v>
      </c>
      <c r="R194" s="170" t="s">
        <v>111</v>
      </c>
      <c r="S194" s="249">
        <f t="shared" si="66"/>
        <v>0</v>
      </c>
      <c r="T194" s="249">
        <f t="shared" si="66"/>
        <v>0</v>
      </c>
      <c r="U194" s="249">
        <f t="shared" si="66"/>
        <v>0</v>
      </c>
      <c r="V194" s="249">
        <f t="shared" si="66"/>
        <v>0</v>
      </c>
      <c r="W194" s="249">
        <f t="shared" si="66"/>
        <v>0</v>
      </c>
      <c r="X194" s="249">
        <f t="shared" si="66"/>
        <v>0</v>
      </c>
      <c r="Y194" s="249">
        <f t="shared" si="66"/>
        <v>0</v>
      </c>
      <c r="Z194" s="249">
        <f t="shared" si="66"/>
        <v>0</v>
      </c>
      <c r="AA194" s="249">
        <f t="shared" si="66"/>
        <v>0</v>
      </c>
      <c r="AB194" s="249">
        <f t="shared" si="66"/>
        <v>0</v>
      </c>
      <c r="AC194" s="249">
        <f t="shared" si="66"/>
        <v>0</v>
      </c>
      <c r="AD194" s="249">
        <f t="shared" si="66"/>
        <v>0</v>
      </c>
      <c r="AE194" s="35">
        <f t="shared" si="66"/>
        <v>0</v>
      </c>
    </row>
    <row r="195" spans="1:31" ht="19.149999999999999" customHeight="1">
      <c r="A195" s="9">
        <f t="shared" si="56"/>
        <v>45</v>
      </c>
      <c r="B195" s="18" t="s">
        <v>112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20">
        <f t="shared" si="68"/>
        <v>0</v>
      </c>
      <c r="Q195" s="9">
        <f t="shared" si="57"/>
        <v>45</v>
      </c>
      <c r="R195" s="18" t="s">
        <v>112</v>
      </c>
      <c r="S195" s="248">
        <f t="shared" si="66"/>
        <v>0</v>
      </c>
      <c r="T195" s="248">
        <f t="shared" si="66"/>
        <v>0</v>
      </c>
      <c r="U195" s="248">
        <f t="shared" si="66"/>
        <v>0</v>
      </c>
      <c r="V195" s="248">
        <f t="shared" si="66"/>
        <v>0</v>
      </c>
      <c r="W195" s="248">
        <f t="shared" si="66"/>
        <v>0</v>
      </c>
      <c r="X195" s="248">
        <f t="shared" si="66"/>
        <v>0</v>
      </c>
      <c r="Y195" s="248">
        <f t="shared" si="66"/>
        <v>0</v>
      </c>
      <c r="Z195" s="248">
        <f t="shared" si="66"/>
        <v>0</v>
      </c>
      <c r="AA195" s="248">
        <f t="shared" si="66"/>
        <v>0</v>
      </c>
      <c r="AB195" s="248">
        <f t="shared" si="66"/>
        <v>0</v>
      </c>
      <c r="AC195" s="248">
        <f t="shared" si="66"/>
        <v>0</v>
      </c>
      <c r="AD195" s="248">
        <f t="shared" si="66"/>
        <v>0</v>
      </c>
      <c r="AE195" s="20">
        <f t="shared" si="66"/>
        <v>0</v>
      </c>
    </row>
    <row r="196" spans="1:31" ht="19.149999999999999" customHeight="1" thickBot="1">
      <c r="A196" s="9">
        <f t="shared" si="56"/>
        <v>46</v>
      </c>
      <c r="B196" s="169" t="s">
        <v>113</v>
      </c>
      <c r="C196" s="5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38">
        <f t="shared" si="68"/>
        <v>0</v>
      </c>
      <c r="Q196" s="9">
        <f t="shared" si="57"/>
        <v>46</v>
      </c>
      <c r="R196" s="169" t="s">
        <v>113</v>
      </c>
      <c r="S196" s="250">
        <f t="shared" si="66"/>
        <v>0</v>
      </c>
      <c r="T196" s="251">
        <f t="shared" si="66"/>
        <v>0</v>
      </c>
      <c r="U196" s="251">
        <f t="shared" si="66"/>
        <v>0</v>
      </c>
      <c r="V196" s="251">
        <f t="shared" si="66"/>
        <v>0</v>
      </c>
      <c r="W196" s="251">
        <f t="shared" si="66"/>
        <v>0</v>
      </c>
      <c r="X196" s="251">
        <f t="shared" si="66"/>
        <v>0</v>
      </c>
      <c r="Y196" s="251">
        <f t="shared" si="66"/>
        <v>0</v>
      </c>
      <c r="Z196" s="251">
        <f t="shared" si="66"/>
        <v>0</v>
      </c>
      <c r="AA196" s="251">
        <f t="shared" si="66"/>
        <v>0</v>
      </c>
      <c r="AB196" s="251">
        <f t="shared" si="66"/>
        <v>0</v>
      </c>
      <c r="AC196" s="251">
        <f t="shared" si="66"/>
        <v>0</v>
      </c>
      <c r="AD196" s="251">
        <f t="shared" si="66"/>
        <v>0</v>
      </c>
      <c r="AE196" s="38">
        <f t="shared" si="66"/>
        <v>0</v>
      </c>
    </row>
    <row r="197" spans="1:31" ht="19.149999999999999" customHeight="1" thickBot="1">
      <c r="A197" s="9">
        <f t="shared" si="56"/>
        <v>47</v>
      </c>
      <c r="B197" s="180" t="s">
        <v>114</v>
      </c>
      <c r="C197" s="43">
        <f>C193+SUM(C194:C196)</f>
        <v>0</v>
      </c>
      <c r="D197" s="43">
        <f t="shared" ref="D197:O201" si="69">D193+SUM(D194:D196)</f>
        <v>0</v>
      </c>
      <c r="E197" s="43">
        <f t="shared" si="69"/>
        <v>0</v>
      </c>
      <c r="F197" s="43">
        <f t="shared" si="69"/>
        <v>0</v>
      </c>
      <c r="G197" s="43">
        <f t="shared" si="69"/>
        <v>0</v>
      </c>
      <c r="H197" s="43">
        <f t="shared" si="69"/>
        <v>0</v>
      </c>
      <c r="I197" s="43">
        <f t="shared" si="69"/>
        <v>0</v>
      </c>
      <c r="J197" s="43">
        <f t="shared" si="69"/>
        <v>0</v>
      </c>
      <c r="K197" s="43">
        <f t="shared" si="69"/>
        <v>0</v>
      </c>
      <c r="L197" s="43">
        <f t="shared" si="69"/>
        <v>0</v>
      </c>
      <c r="M197" s="43">
        <f t="shared" si="69"/>
        <v>0</v>
      </c>
      <c r="N197" s="43">
        <f t="shared" si="69"/>
        <v>0</v>
      </c>
      <c r="O197" s="44">
        <f t="shared" si="69"/>
        <v>0</v>
      </c>
      <c r="P197" s="55"/>
      <c r="Q197" s="9">
        <f t="shared" si="57"/>
        <v>47</v>
      </c>
      <c r="R197" s="180" t="s">
        <v>114</v>
      </c>
      <c r="S197" s="32">
        <f t="shared" si="66"/>
        <v>0</v>
      </c>
      <c r="T197" s="32">
        <f t="shared" si="66"/>
        <v>0</v>
      </c>
      <c r="U197" s="32">
        <f t="shared" si="66"/>
        <v>0</v>
      </c>
      <c r="V197" s="32">
        <f t="shared" si="66"/>
        <v>0</v>
      </c>
      <c r="W197" s="32">
        <f t="shared" si="66"/>
        <v>0</v>
      </c>
      <c r="X197" s="32">
        <f t="shared" si="66"/>
        <v>0</v>
      </c>
      <c r="Y197" s="32">
        <f t="shared" si="66"/>
        <v>0</v>
      </c>
      <c r="Z197" s="32">
        <f t="shared" si="66"/>
        <v>0</v>
      </c>
      <c r="AA197" s="32">
        <f t="shared" si="66"/>
        <v>0</v>
      </c>
      <c r="AB197" s="32">
        <f t="shared" si="66"/>
        <v>0</v>
      </c>
      <c r="AC197" s="32">
        <f t="shared" si="66"/>
        <v>0</v>
      </c>
      <c r="AD197" s="32">
        <f t="shared" si="66"/>
        <v>0</v>
      </c>
      <c r="AE197" s="44">
        <f t="shared" si="66"/>
        <v>0</v>
      </c>
    </row>
    <row r="198" spans="1:31" ht="19.149999999999999" customHeight="1" thickTop="1">
      <c r="A198" s="9">
        <f t="shared" si="56"/>
        <v>48</v>
      </c>
      <c r="B198" s="177" t="s">
        <v>115</v>
      </c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7">
        <f t="shared" si="69"/>
        <v>0</v>
      </c>
      <c r="P198" s="55"/>
      <c r="Q198" s="9">
        <f t="shared" si="57"/>
        <v>48</v>
      </c>
      <c r="R198" s="177" t="s">
        <v>115</v>
      </c>
      <c r="S198" s="249">
        <f t="shared" si="66"/>
        <v>0</v>
      </c>
      <c r="T198" s="249">
        <f t="shared" si="66"/>
        <v>0</v>
      </c>
      <c r="U198" s="249">
        <f t="shared" si="66"/>
        <v>0</v>
      </c>
      <c r="V198" s="249">
        <f t="shared" si="66"/>
        <v>0</v>
      </c>
      <c r="W198" s="249">
        <f t="shared" si="66"/>
        <v>0</v>
      </c>
      <c r="X198" s="249">
        <f t="shared" si="66"/>
        <v>0</v>
      </c>
      <c r="Y198" s="249">
        <f t="shared" si="66"/>
        <v>0</v>
      </c>
      <c r="Z198" s="249">
        <f t="shared" si="66"/>
        <v>0</v>
      </c>
      <c r="AA198" s="249">
        <f t="shared" si="66"/>
        <v>0</v>
      </c>
      <c r="AB198" s="249">
        <f t="shared" si="66"/>
        <v>0</v>
      </c>
      <c r="AC198" s="249">
        <f t="shared" si="66"/>
        <v>0</v>
      </c>
      <c r="AD198" s="249">
        <f t="shared" si="66"/>
        <v>0</v>
      </c>
      <c r="AE198" s="58">
        <f t="shared" si="66"/>
        <v>0</v>
      </c>
    </row>
    <row r="199" spans="1:31" ht="19.149999999999999" customHeight="1">
      <c r="A199" s="9">
        <f t="shared" si="56"/>
        <v>49</v>
      </c>
      <c r="B199" s="59" t="s">
        <v>116</v>
      </c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1">
        <f t="shared" si="69"/>
        <v>0</v>
      </c>
      <c r="P199" s="55"/>
      <c r="Q199" s="9">
        <f t="shared" si="57"/>
        <v>49</v>
      </c>
      <c r="R199" s="59" t="s">
        <v>116</v>
      </c>
      <c r="S199" s="248">
        <f t="shared" si="66"/>
        <v>0</v>
      </c>
      <c r="T199" s="248">
        <f t="shared" si="66"/>
        <v>0</v>
      </c>
      <c r="U199" s="248">
        <f t="shared" si="66"/>
        <v>0</v>
      </c>
      <c r="V199" s="248">
        <f t="shared" si="66"/>
        <v>0</v>
      </c>
      <c r="W199" s="248">
        <f t="shared" si="66"/>
        <v>0</v>
      </c>
      <c r="X199" s="248">
        <f t="shared" si="66"/>
        <v>0</v>
      </c>
      <c r="Y199" s="248">
        <f t="shared" si="66"/>
        <v>0</v>
      </c>
      <c r="Z199" s="248">
        <f t="shared" si="66"/>
        <v>0</v>
      </c>
      <c r="AA199" s="248">
        <f t="shared" si="66"/>
        <v>0</v>
      </c>
      <c r="AB199" s="248">
        <f t="shared" si="66"/>
        <v>0</v>
      </c>
      <c r="AC199" s="248">
        <f t="shared" si="66"/>
        <v>0</v>
      </c>
      <c r="AD199" s="248">
        <f t="shared" ref="AD199:AE212" si="70">IFERROR(N199/AD$7,0)</f>
        <v>0</v>
      </c>
      <c r="AE199" s="24">
        <f t="shared" si="70"/>
        <v>0</v>
      </c>
    </row>
    <row r="200" spans="1:31" ht="19.149999999999999" customHeight="1">
      <c r="A200" s="9">
        <f t="shared" si="56"/>
        <v>50</v>
      </c>
      <c r="B200" s="59" t="s">
        <v>117</v>
      </c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20">
        <f t="shared" si="69"/>
        <v>0</v>
      </c>
      <c r="P200" s="55"/>
      <c r="Q200" s="9">
        <f t="shared" si="57"/>
        <v>50</v>
      </c>
      <c r="R200" s="59" t="s">
        <v>117</v>
      </c>
      <c r="S200" s="248">
        <f t="shared" ref="S200:AC212" si="71">IFERROR(C200/S$7,0)</f>
        <v>0</v>
      </c>
      <c r="T200" s="248">
        <f t="shared" si="71"/>
        <v>0</v>
      </c>
      <c r="U200" s="248">
        <f t="shared" si="71"/>
        <v>0</v>
      </c>
      <c r="V200" s="248">
        <f t="shared" si="71"/>
        <v>0</v>
      </c>
      <c r="W200" s="248">
        <f t="shared" si="71"/>
        <v>0</v>
      </c>
      <c r="X200" s="248">
        <f t="shared" si="71"/>
        <v>0</v>
      </c>
      <c r="Y200" s="248">
        <f t="shared" si="71"/>
        <v>0</v>
      </c>
      <c r="Z200" s="248">
        <f t="shared" si="71"/>
        <v>0</v>
      </c>
      <c r="AA200" s="248">
        <f t="shared" si="71"/>
        <v>0</v>
      </c>
      <c r="AB200" s="248">
        <f t="shared" si="71"/>
        <v>0</v>
      </c>
      <c r="AC200" s="248">
        <f t="shared" si="71"/>
        <v>0</v>
      </c>
      <c r="AD200" s="248">
        <f t="shared" si="70"/>
        <v>0</v>
      </c>
      <c r="AE200" s="24">
        <f t="shared" si="70"/>
        <v>0</v>
      </c>
    </row>
    <row r="201" spans="1:31" ht="19.149999999999999" customHeight="1" thickBot="1">
      <c r="A201" s="9">
        <f t="shared" si="56"/>
        <v>51</v>
      </c>
      <c r="B201" s="176" t="s">
        <v>118</v>
      </c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38">
        <f t="shared" si="69"/>
        <v>0</v>
      </c>
      <c r="P201" s="55"/>
      <c r="Q201" s="9">
        <f t="shared" si="57"/>
        <v>51</v>
      </c>
      <c r="R201" s="176" t="s">
        <v>118</v>
      </c>
      <c r="S201" s="251">
        <f t="shared" si="71"/>
        <v>0</v>
      </c>
      <c r="T201" s="251">
        <f t="shared" si="71"/>
        <v>0</v>
      </c>
      <c r="U201" s="251">
        <f t="shared" si="71"/>
        <v>0</v>
      </c>
      <c r="V201" s="251">
        <f t="shared" si="71"/>
        <v>0</v>
      </c>
      <c r="W201" s="251">
        <f t="shared" si="71"/>
        <v>0</v>
      </c>
      <c r="X201" s="251">
        <f t="shared" si="71"/>
        <v>0</v>
      </c>
      <c r="Y201" s="251">
        <f t="shared" si="71"/>
        <v>0</v>
      </c>
      <c r="Z201" s="251">
        <f t="shared" si="71"/>
        <v>0</v>
      </c>
      <c r="AA201" s="251">
        <f t="shared" si="71"/>
        <v>0</v>
      </c>
      <c r="AB201" s="251">
        <f t="shared" si="71"/>
        <v>0</v>
      </c>
      <c r="AC201" s="251">
        <f t="shared" si="71"/>
        <v>0</v>
      </c>
      <c r="AD201" s="251">
        <f t="shared" si="70"/>
        <v>0</v>
      </c>
      <c r="AE201" s="29">
        <f t="shared" si="70"/>
        <v>0</v>
      </c>
    </row>
    <row r="202" spans="1:31" ht="19.149999999999999" customHeight="1" thickBot="1">
      <c r="A202" s="9">
        <f t="shared" si="56"/>
        <v>52</v>
      </c>
      <c r="B202" s="175" t="s">
        <v>119</v>
      </c>
      <c r="C202" s="63">
        <f>SUM(C198:C201)</f>
        <v>0</v>
      </c>
      <c r="D202" s="63">
        <f t="shared" ref="D202:O202" si="72">SUM(D198:D201)</f>
        <v>0</v>
      </c>
      <c r="E202" s="63">
        <f t="shared" si="72"/>
        <v>0</v>
      </c>
      <c r="F202" s="63">
        <f t="shared" si="72"/>
        <v>0</v>
      </c>
      <c r="G202" s="63">
        <f t="shared" si="72"/>
        <v>0</v>
      </c>
      <c r="H202" s="63">
        <f t="shared" si="72"/>
        <v>0</v>
      </c>
      <c r="I202" s="63">
        <f t="shared" si="72"/>
        <v>0</v>
      </c>
      <c r="J202" s="63">
        <f t="shared" si="72"/>
        <v>0</v>
      </c>
      <c r="K202" s="63">
        <f t="shared" si="72"/>
        <v>0</v>
      </c>
      <c r="L202" s="63">
        <f t="shared" si="72"/>
        <v>0</v>
      </c>
      <c r="M202" s="63">
        <f t="shared" si="72"/>
        <v>0</v>
      </c>
      <c r="N202" s="63">
        <f t="shared" si="72"/>
        <v>0</v>
      </c>
      <c r="O202" s="64">
        <f t="shared" si="72"/>
        <v>0</v>
      </c>
      <c r="Q202" s="9">
        <f t="shared" si="57"/>
        <v>52</v>
      </c>
      <c r="R202" s="175" t="s">
        <v>119</v>
      </c>
      <c r="S202" s="254">
        <f t="shared" si="71"/>
        <v>0</v>
      </c>
      <c r="T202" s="254">
        <f t="shared" si="71"/>
        <v>0</v>
      </c>
      <c r="U202" s="254">
        <f t="shared" si="71"/>
        <v>0</v>
      </c>
      <c r="V202" s="254">
        <f t="shared" si="71"/>
        <v>0</v>
      </c>
      <c r="W202" s="254">
        <f t="shared" si="71"/>
        <v>0</v>
      </c>
      <c r="X202" s="254">
        <f t="shared" si="71"/>
        <v>0</v>
      </c>
      <c r="Y202" s="254">
        <f t="shared" si="71"/>
        <v>0</v>
      </c>
      <c r="Z202" s="254">
        <f t="shared" si="71"/>
        <v>0</v>
      </c>
      <c r="AA202" s="254">
        <f t="shared" si="71"/>
        <v>0</v>
      </c>
      <c r="AB202" s="254">
        <f t="shared" si="71"/>
        <v>0</v>
      </c>
      <c r="AC202" s="254">
        <f t="shared" si="71"/>
        <v>0</v>
      </c>
      <c r="AD202" s="254">
        <f t="shared" si="70"/>
        <v>0</v>
      </c>
      <c r="AE202" s="65">
        <f t="shared" si="70"/>
        <v>0</v>
      </c>
    </row>
    <row r="203" spans="1:31" ht="19.149999999999999" customHeight="1" thickBot="1">
      <c r="A203" s="9">
        <f t="shared" si="56"/>
        <v>53</v>
      </c>
      <c r="B203" s="66" t="s">
        <v>120</v>
      </c>
      <c r="C203" s="45">
        <f>C197+C202</f>
        <v>0</v>
      </c>
      <c r="D203" s="45">
        <f t="shared" ref="D203:O203" si="73">D197+D202</f>
        <v>0</v>
      </c>
      <c r="E203" s="45">
        <f t="shared" si="73"/>
        <v>0</v>
      </c>
      <c r="F203" s="45">
        <f t="shared" si="73"/>
        <v>0</v>
      </c>
      <c r="G203" s="45">
        <f t="shared" si="73"/>
        <v>0</v>
      </c>
      <c r="H203" s="45">
        <f t="shared" si="73"/>
        <v>0</v>
      </c>
      <c r="I203" s="45">
        <f t="shared" si="73"/>
        <v>0</v>
      </c>
      <c r="J203" s="45">
        <f t="shared" si="73"/>
        <v>0</v>
      </c>
      <c r="K203" s="45">
        <f t="shared" si="73"/>
        <v>0</v>
      </c>
      <c r="L203" s="45">
        <f t="shared" si="73"/>
        <v>0</v>
      </c>
      <c r="M203" s="45">
        <f t="shared" si="73"/>
        <v>0</v>
      </c>
      <c r="N203" s="45">
        <f t="shared" si="73"/>
        <v>0</v>
      </c>
      <c r="O203" s="46">
        <f t="shared" si="73"/>
        <v>0</v>
      </c>
      <c r="Q203" s="9">
        <f t="shared" si="57"/>
        <v>53</v>
      </c>
      <c r="R203" s="66" t="s">
        <v>120</v>
      </c>
      <c r="S203" s="32">
        <f t="shared" si="71"/>
        <v>0</v>
      </c>
      <c r="T203" s="32">
        <f t="shared" si="71"/>
        <v>0</v>
      </c>
      <c r="U203" s="32">
        <f t="shared" si="71"/>
        <v>0</v>
      </c>
      <c r="V203" s="32">
        <f t="shared" si="71"/>
        <v>0</v>
      </c>
      <c r="W203" s="32">
        <f t="shared" si="71"/>
        <v>0</v>
      </c>
      <c r="X203" s="32">
        <f t="shared" si="71"/>
        <v>0</v>
      </c>
      <c r="Y203" s="32">
        <f t="shared" si="71"/>
        <v>0</v>
      </c>
      <c r="Z203" s="32">
        <f t="shared" si="71"/>
        <v>0</v>
      </c>
      <c r="AA203" s="32">
        <f t="shared" si="71"/>
        <v>0</v>
      </c>
      <c r="AB203" s="32">
        <f t="shared" si="71"/>
        <v>0</v>
      </c>
      <c r="AC203" s="32">
        <f t="shared" si="71"/>
        <v>0</v>
      </c>
      <c r="AD203" s="32">
        <f t="shared" si="70"/>
        <v>0</v>
      </c>
      <c r="AE203" s="44">
        <f t="shared" si="70"/>
        <v>0</v>
      </c>
    </row>
    <row r="204" spans="1:31" ht="19.149999999999999" customHeight="1" thickTop="1" thickBot="1">
      <c r="A204" s="9">
        <f t="shared" si="56"/>
        <v>54</v>
      </c>
      <c r="B204" s="181" t="s">
        <v>121</v>
      </c>
      <c r="C204" s="43">
        <f t="shared" ref="C204:N204" si="74">C157-C203</f>
        <v>0</v>
      </c>
      <c r="D204" s="43">
        <f t="shared" si="74"/>
        <v>0</v>
      </c>
      <c r="E204" s="43">
        <f t="shared" si="74"/>
        <v>0</v>
      </c>
      <c r="F204" s="43">
        <f t="shared" si="74"/>
        <v>0</v>
      </c>
      <c r="G204" s="43">
        <f t="shared" si="74"/>
        <v>0</v>
      </c>
      <c r="H204" s="43">
        <f t="shared" si="74"/>
        <v>0</v>
      </c>
      <c r="I204" s="43">
        <f t="shared" si="74"/>
        <v>0</v>
      </c>
      <c r="J204" s="43">
        <f t="shared" si="74"/>
        <v>0</v>
      </c>
      <c r="K204" s="43">
        <f t="shared" si="74"/>
        <v>0</v>
      </c>
      <c r="L204" s="43">
        <f t="shared" si="74"/>
        <v>0</v>
      </c>
      <c r="M204" s="43">
        <f t="shared" si="74"/>
        <v>0</v>
      </c>
      <c r="N204" s="43">
        <f t="shared" si="74"/>
        <v>0</v>
      </c>
      <c r="O204" s="44">
        <f t="shared" ref="O204:O210" si="75">SUM(C204:N204)</f>
        <v>0</v>
      </c>
      <c r="Q204" s="9">
        <f t="shared" si="57"/>
        <v>54</v>
      </c>
      <c r="R204" s="181" t="s">
        <v>121</v>
      </c>
      <c r="S204" s="255">
        <f t="shared" si="71"/>
        <v>0</v>
      </c>
      <c r="T204" s="255">
        <f t="shared" si="71"/>
        <v>0</v>
      </c>
      <c r="U204" s="255">
        <f t="shared" si="71"/>
        <v>0</v>
      </c>
      <c r="V204" s="255">
        <f t="shared" si="71"/>
        <v>0</v>
      </c>
      <c r="W204" s="255">
        <f t="shared" si="71"/>
        <v>0</v>
      </c>
      <c r="X204" s="255">
        <f t="shared" si="71"/>
        <v>0</v>
      </c>
      <c r="Y204" s="255">
        <f t="shared" si="71"/>
        <v>0</v>
      </c>
      <c r="Z204" s="255">
        <f t="shared" si="71"/>
        <v>0</v>
      </c>
      <c r="AA204" s="255">
        <f t="shared" si="71"/>
        <v>0</v>
      </c>
      <c r="AB204" s="255">
        <f t="shared" si="71"/>
        <v>0</v>
      </c>
      <c r="AC204" s="255">
        <f t="shared" si="71"/>
        <v>0</v>
      </c>
      <c r="AD204" s="255">
        <f t="shared" si="70"/>
        <v>0</v>
      </c>
      <c r="AE204" s="67">
        <f t="shared" si="70"/>
        <v>0</v>
      </c>
    </row>
    <row r="205" spans="1:31" ht="19.149999999999999" customHeight="1" thickTop="1">
      <c r="A205" s="9">
        <f t="shared" si="56"/>
        <v>55</v>
      </c>
      <c r="B205" s="178" t="s">
        <v>122</v>
      </c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69">
        <f t="shared" si="75"/>
        <v>0</v>
      </c>
      <c r="Q205" s="9">
        <f t="shared" si="57"/>
        <v>55</v>
      </c>
      <c r="R205" s="178" t="s">
        <v>122</v>
      </c>
      <c r="S205" s="249">
        <f t="shared" si="71"/>
        <v>0</v>
      </c>
      <c r="T205" s="249">
        <f t="shared" si="71"/>
        <v>0</v>
      </c>
      <c r="U205" s="249">
        <f t="shared" si="71"/>
        <v>0</v>
      </c>
      <c r="V205" s="249">
        <f t="shared" si="71"/>
        <v>0</v>
      </c>
      <c r="W205" s="249">
        <f t="shared" si="71"/>
        <v>0</v>
      </c>
      <c r="X205" s="249">
        <f t="shared" si="71"/>
        <v>0</v>
      </c>
      <c r="Y205" s="249">
        <f t="shared" si="71"/>
        <v>0</v>
      </c>
      <c r="Z205" s="249">
        <f t="shared" si="71"/>
        <v>0</v>
      </c>
      <c r="AA205" s="249">
        <f t="shared" si="71"/>
        <v>0</v>
      </c>
      <c r="AB205" s="249">
        <f t="shared" si="71"/>
        <v>0</v>
      </c>
      <c r="AC205" s="249">
        <f t="shared" si="71"/>
        <v>0</v>
      </c>
      <c r="AD205" s="249">
        <f t="shared" si="70"/>
        <v>0</v>
      </c>
      <c r="AE205" s="70">
        <f t="shared" si="70"/>
        <v>0</v>
      </c>
    </row>
    <row r="206" spans="1:31" ht="19.149999999999999" customHeight="1" thickBot="1">
      <c r="A206" s="9">
        <f t="shared" si="56"/>
        <v>56</v>
      </c>
      <c r="B206" s="182" t="s">
        <v>123</v>
      </c>
      <c r="C206" s="71">
        <f t="shared" ref="C206:N206" si="76">+C163-C203-C205</f>
        <v>0</v>
      </c>
      <c r="D206" s="71">
        <f t="shared" si="76"/>
        <v>0</v>
      </c>
      <c r="E206" s="71">
        <f t="shared" si="76"/>
        <v>0</v>
      </c>
      <c r="F206" s="71">
        <f t="shared" si="76"/>
        <v>0</v>
      </c>
      <c r="G206" s="71">
        <f t="shared" si="76"/>
        <v>0</v>
      </c>
      <c r="H206" s="71">
        <f t="shared" si="76"/>
        <v>0</v>
      </c>
      <c r="I206" s="71">
        <f t="shared" si="76"/>
        <v>0</v>
      </c>
      <c r="J206" s="71">
        <f t="shared" si="76"/>
        <v>0</v>
      </c>
      <c r="K206" s="71">
        <f t="shared" si="76"/>
        <v>0</v>
      </c>
      <c r="L206" s="71">
        <f t="shared" si="76"/>
        <v>0</v>
      </c>
      <c r="M206" s="71">
        <f t="shared" si="76"/>
        <v>0</v>
      </c>
      <c r="N206" s="71">
        <f t="shared" si="76"/>
        <v>0</v>
      </c>
      <c r="O206" s="72">
        <f t="shared" si="75"/>
        <v>0</v>
      </c>
      <c r="Q206" s="9">
        <f t="shared" si="57"/>
        <v>56</v>
      </c>
      <c r="R206" s="182" t="s">
        <v>123</v>
      </c>
      <c r="S206" s="253">
        <f t="shared" si="71"/>
        <v>0</v>
      </c>
      <c r="T206" s="253">
        <f t="shared" si="71"/>
        <v>0</v>
      </c>
      <c r="U206" s="253">
        <f t="shared" si="71"/>
        <v>0</v>
      </c>
      <c r="V206" s="253">
        <f t="shared" si="71"/>
        <v>0</v>
      </c>
      <c r="W206" s="253">
        <f t="shared" si="71"/>
        <v>0</v>
      </c>
      <c r="X206" s="253">
        <f t="shared" si="71"/>
        <v>0</v>
      </c>
      <c r="Y206" s="253">
        <f t="shared" si="71"/>
        <v>0</v>
      </c>
      <c r="Z206" s="253">
        <f t="shared" si="71"/>
        <v>0</v>
      </c>
      <c r="AA206" s="253">
        <f t="shared" si="71"/>
        <v>0</v>
      </c>
      <c r="AB206" s="253">
        <f t="shared" si="71"/>
        <v>0</v>
      </c>
      <c r="AC206" s="253">
        <f t="shared" si="71"/>
        <v>0</v>
      </c>
      <c r="AD206" s="253">
        <f t="shared" si="70"/>
        <v>0</v>
      </c>
      <c r="AE206" s="72">
        <f t="shared" si="70"/>
        <v>0</v>
      </c>
    </row>
    <row r="207" spans="1:31" ht="19.149999999999999" customHeight="1" thickTop="1">
      <c r="A207" s="9">
        <f t="shared" si="56"/>
        <v>57</v>
      </c>
      <c r="B207" s="178" t="s">
        <v>124</v>
      </c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35">
        <f t="shared" si="75"/>
        <v>0</v>
      </c>
      <c r="Q207" s="9">
        <f t="shared" si="57"/>
        <v>57</v>
      </c>
      <c r="R207" s="178" t="s">
        <v>124</v>
      </c>
      <c r="S207" s="249">
        <f t="shared" si="71"/>
        <v>0</v>
      </c>
      <c r="T207" s="249">
        <f t="shared" si="71"/>
        <v>0</v>
      </c>
      <c r="U207" s="249">
        <f t="shared" si="71"/>
        <v>0</v>
      </c>
      <c r="V207" s="249">
        <f t="shared" si="71"/>
        <v>0</v>
      </c>
      <c r="W207" s="249">
        <f t="shared" si="71"/>
        <v>0</v>
      </c>
      <c r="X207" s="249">
        <f t="shared" si="71"/>
        <v>0</v>
      </c>
      <c r="Y207" s="249">
        <f t="shared" si="71"/>
        <v>0</v>
      </c>
      <c r="Z207" s="249">
        <f t="shared" si="71"/>
        <v>0</v>
      </c>
      <c r="AA207" s="249">
        <f t="shared" si="71"/>
        <v>0</v>
      </c>
      <c r="AB207" s="249">
        <f t="shared" si="71"/>
        <v>0</v>
      </c>
      <c r="AC207" s="249">
        <f t="shared" si="71"/>
        <v>0</v>
      </c>
      <c r="AD207" s="249">
        <f t="shared" si="70"/>
        <v>0</v>
      </c>
      <c r="AE207" s="35">
        <f t="shared" si="70"/>
        <v>0</v>
      </c>
    </row>
    <row r="208" spans="1:31" ht="19.149999999999999" customHeight="1">
      <c r="A208" s="9">
        <f t="shared" si="56"/>
        <v>58</v>
      </c>
      <c r="B208" s="74" t="s">
        <v>125</v>
      </c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20">
        <f t="shared" si="75"/>
        <v>0</v>
      </c>
      <c r="Q208" s="9">
        <f t="shared" si="57"/>
        <v>58</v>
      </c>
      <c r="R208" s="74" t="s">
        <v>125</v>
      </c>
      <c r="S208" s="248">
        <f t="shared" si="71"/>
        <v>0</v>
      </c>
      <c r="T208" s="248">
        <f t="shared" si="71"/>
        <v>0</v>
      </c>
      <c r="U208" s="248">
        <f t="shared" si="71"/>
        <v>0</v>
      </c>
      <c r="V208" s="248">
        <f t="shared" si="71"/>
        <v>0</v>
      </c>
      <c r="W208" s="248">
        <f t="shared" si="71"/>
        <v>0</v>
      </c>
      <c r="X208" s="248">
        <f t="shared" si="71"/>
        <v>0</v>
      </c>
      <c r="Y208" s="248">
        <f t="shared" si="71"/>
        <v>0</v>
      </c>
      <c r="Z208" s="248">
        <f t="shared" si="71"/>
        <v>0</v>
      </c>
      <c r="AA208" s="248">
        <f t="shared" si="71"/>
        <v>0</v>
      </c>
      <c r="AB208" s="248">
        <f t="shared" si="71"/>
        <v>0</v>
      </c>
      <c r="AC208" s="248">
        <f t="shared" si="71"/>
        <v>0</v>
      </c>
      <c r="AD208" s="248">
        <f t="shared" si="70"/>
        <v>0</v>
      </c>
      <c r="AE208" s="20">
        <f t="shared" si="70"/>
        <v>0</v>
      </c>
    </row>
    <row r="209" spans="1:31" ht="19.149999999999999" customHeight="1">
      <c r="A209" s="9">
        <f t="shared" si="56"/>
        <v>59</v>
      </c>
      <c r="B209" s="68" t="s">
        <v>126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20">
        <f t="shared" si="75"/>
        <v>0</v>
      </c>
      <c r="Q209" s="9">
        <f t="shared" si="57"/>
        <v>59</v>
      </c>
      <c r="R209" s="68" t="s">
        <v>126</v>
      </c>
      <c r="S209" s="248">
        <f t="shared" si="71"/>
        <v>0</v>
      </c>
      <c r="T209" s="248">
        <f t="shared" si="71"/>
        <v>0</v>
      </c>
      <c r="U209" s="248">
        <f t="shared" si="71"/>
        <v>0</v>
      </c>
      <c r="V209" s="248">
        <f t="shared" si="71"/>
        <v>0</v>
      </c>
      <c r="W209" s="248">
        <f t="shared" si="71"/>
        <v>0</v>
      </c>
      <c r="X209" s="248">
        <f t="shared" si="71"/>
        <v>0</v>
      </c>
      <c r="Y209" s="248">
        <f t="shared" si="71"/>
        <v>0</v>
      </c>
      <c r="Z209" s="248">
        <f t="shared" si="71"/>
        <v>0</v>
      </c>
      <c r="AA209" s="248">
        <f t="shared" si="71"/>
        <v>0</v>
      </c>
      <c r="AB209" s="248">
        <f t="shared" si="71"/>
        <v>0</v>
      </c>
      <c r="AC209" s="248">
        <f t="shared" si="71"/>
        <v>0</v>
      </c>
      <c r="AD209" s="248">
        <f t="shared" si="70"/>
        <v>0</v>
      </c>
      <c r="AE209" s="20">
        <f t="shared" si="70"/>
        <v>0</v>
      </c>
    </row>
    <row r="210" spans="1:31" ht="19.149999999999999" customHeight="1" thickBot="1">
      <c r="A210" s="9">
        <f t="shared" si="56"/>
        <v>60</v>
      </c>
      <c r="B210" s="76" t="s">
        <v>127</v>
      </c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38">
        <f t="shared" si="75"/>
        <v>0</v>
      </c>
      <c r="Q210" s="9">
        <f t="shared" si="57"/>
        <v>60</v>
      </c>
      <c r="R210" s="76" t="s">
        <v>127</v>
      </c>
      <c r="S210" s="251">
        <f t="shared" si="71"/>
        <v>0</v>
      </c>
      <c r="T210" s="251">
        <f t="shared" si="71"/>
        <v>0</v>
      </c>
      <c r="U210" s="251">
        <f t="shared" si="71"/>
        <v>0</v>
      </c>
      <c r="V210" s="251">
        <f t="shared" si="71"/>
        <v>0</v>
      </c>
      <c r="W210" s="251">
        <f t="shared" si="71"/>
        <v>0</v>
      </c>
      <c r="X210" s="251">
        <f t="shared" si="71"/>
        <v>0</v>
      </c>
      <c r="Y210" s="251">
        <f t="shared" si="71"/>
        <v>0</v>
      </c>
      <c r="Z210" s="251">
        <f t="shared" si="71"/>
        <v>0</v>
      </c>
      <c r="AA210" s="251">
        <f t="shared" si="71"/>
        <v>0</v>
      </c>
      <c r="AB210" s="251">
        <f t="shared" si="71"/>
        <v>0</v>
      </c>
      <c r="AC210" s="251">
        <f t="shared" si="71"/>
        <v>0</v>
      </c>
      <c r="AD210" s="251">
        <f t="shared" si="70"/>
        <v>0</v>
      </c>
      <c r="AE210" s="38">
        <f t="shared" si="70"/>
        <v>0</v>
      </c>
    </row>
    <row r="211" spans="1:31" ht="19.149999999999999" customHeight="1" thickBot="1">
      <c r="A211" s="9">
        <f t="shared" si="56"/>
        <v>61</v>
      </c>
      <c r="B211" s="77" t="s">
        <v>128</v>
      </c>
      <c r="C211" s="43">
        <f>+C206-C207-C208-C209-C210</f>
        <v>0</v>
      </c>
      <c r="D211" s="43">
        <f t="shared" ref="D211:N211" si="77">+D206-D207-D208-D209-D210</f>
        <v>0</v>
      </c>
      <c r="E211" s="43">
        <f t="shared" si="77"/>
        <v>0</v>
      </c>
      <c r="F211" s="43">
        <f t="shared" si="77"/>
        <v>0</v>
      </c>
      <c r="G211" s="43">
        <f t="shared" si="77"/>
        <v>0</v>
      </c>
      <c r="H211" s="43">
        <f t="shared" si="77"/>
        <v>0</v>
      </c>
      <c r="I211" s="43">
        <f t="shared" si="77"/>
        <v>0</v>
      </c>
      <c r="J211" s="43">
        <f t="shared" si="77"/>
        <v>0</v>
      </c>
      <c r="K211" s="43">
        <f t="shared" si="77"/>
        <v>0</v>
      </c>
      <c r="L211" s="43">
        <f t="shared" si="77"/>
        <v>0</v>
      </c>
      <c r="M211" s="43">
        <f t="shared" si="77"/>
        <v>0</v>
      </c>
      <c r="N211" s="43">
        <f t="shared" si="77"/>
        <v>0</v>
      </c>
      <c r="O211" s="44">
        <f>+O206-O207-O208-O209-O210</f>
        <v>0</v>
      </c>
      <c r="Q211" s="9">
        <f t="shared" si="57"/>
        <v>61</v>
      </c>
      <c r="R211" s="77" t="s">
        <v>128</v>
      </c>
      <c r="S211" s="32">
        <f t="shared" si="71"/>
        <v>0</v>
      </c>
      <c r="T211" s="32">
        <f t="shared" si="71"/>
        <v>0</v>
      </c>
      <c r="U211" s="32">
        <f t="shared" si="71"/>
        <v>0</v>
      </c>
      <c r="V211" s="32">
        <f t="shared" si="71"/>
        <v>0</v>
      </c>
      <c r="W211" s="32">
        <f t="shared" si="71"/>
        <v>0</v>
      </c>
      <c r="X211" s="32">
        <f t="shared" si="71"/>
        <v>0</v>
      </c>
      <c r="Y211" s="32">
        <f t="shared" si="71"/>
        <v>0</v>
      </c>
      <c r="Z211" s="32">
        <f t="shared" si="71"/>
        <v>0</v>
      </c>
      <c r="AA211" s="32">
        <f t="shared" si="71"/>
        <v>0</v>
      </c>
      <c r="AB211" s="32">
        <f t="shared" si="71"/>
        <v>0</v>
      </c>
      <c r="AC211" s="32">
        <f t="shared" si="71"/>
        <v>0</v>
      </c>
      <c r="AD211" s="32">
        <f t="shared" si="70"/>
        <v>0</v>
      </c>
      <c r="AE211" s="46">
        <f t="shared" si="70"/>
        <v>0</v>
      </c>
    </row>
    <row r="212" spans="1:31" ht="19.149999999999999" customHeight="1" thickTop="1" thickBot="1">
      <c r="A212" s="78">
        <f t="shared" si="56"/>
        <v>62</v>
      </c>
      <c r="B212" s="79" t="s">
        <v>129</v>
      </c>
      <c r="C212" s="80">
        <f>+C211</f>
        <v>0</v>
      </c>
      <c r="D212" s="80">
        <f t="shared" ref="D212:M212" si="78">+D211+C212</f>
        <v>0</v>
      </c>
      <c r="E212" s="80">
        <f t="shared" si="78"/>
        <v>0</v>
      </c>
      <c r="F212" s="80">
        <f t="shared" si="78"/>
        <v>0</v>
      </c>
      <c r="G212" s="80">
        <f t="shared" si="78"/>
        <v>0</v>
      </c>
      <c r="H212" s="80">
        <f t="shared" si="78"/>
        <v>0</v>
      </c>
      <c r="I212" s="80">
        <f t="shared" si="78"/>
        <v>0</v>
      </c>
      <c r="J212" s="80">
        <f t="shared" si="78"/>
        <v>0</v>
      </c>
      <c r="K212" s="80">
        <f t="shared" si="78"/>
        <v>0</v>
      </c>
      <c r="L212" s="80">
        <f t="shared" si="78"/>
        <v>0</v>
      </c>
      <c r="M212" s="80">
        <f t="shared" si="78"/>
        <v>0</v>
      </c>
      <c r="N212" s="80">
        <f>+N211+M212</f>
        <v>0</v>
      </c>
      <c r="O212" s="81"/>
      <c r="Q212" s="78">
        <f t="shared" si="57"/>
        <v>62</v>
      </c>
      <c r="R212" s="79" t="s">
        <v>129</v>
      </c>
      <c r="S212" s="256">
        <f t="shared" si="71"/>
        <v>0</v>
      </c>
      <c r="T212" s="256">
        <f t="shared" si="71"/>
        <v>0</v>
      </c>
      <c r="U212" s="256">
        <f t="shared" si="71"/>
        <v>0</v>
      </c>
      <c r="V212" s="256">
        <f t="shared" si="71"/>
        <v>0</v>
      </c>
      <c r="W212" s="256">
        <f t="shared" si="71"/>
        <v>0</v>
      </c>
      <c r="X212" s="256">
        <f t="shared" si="71"/>
        <v>0</v>
      </c>
      <c r="Y212" s="256">
        <f t="shared" si="71"/>
        <v>0</v>
      </c>
      <c r="Z212" s="256">
        <f t="shared" si="71"/>
        <v>0</v>
      </c>
      <c r="AA212" s="256">
        <f t="shared" si="71"/>
        <v>0</v>
      </c>
      <c r="AB212" s="256">
        <f t="shared" si="71"/>
        <v>0</v>
      </c>
      <c r="AC212" s="256">
        <f t="shared" si="71"/>
        <v>0</v>
      </c>
      <c r="AD212" s="256">
        <f t="shared" si="70"/>
        <v>0</v>
      </c>
      <c r="AE212" s="81">
        <f t="shared" si="70"/>
        <v>0</v>
      </c>
    </row>
    <row r="213" spans="1:31" ht="18.75" customHeight="1"/>
    <row r="214" spans="1:31" ht="18.75" customHeight="1"/>
    <row r="215" spans="1:31" ht="18.75" customHeight="1"/>
  </sheetData>
  <mergeCells count="30">
    <mergeCell ref="A145:O145"/>
    <mergeCell ref="Q145:AE145"/>
    <mergeCell ref="A146:O146"/>
    <mergeCell ref="Q146:AE146"/>
    <mergeCell ref="C147:O147"/>
    <mergeCell ref="S147:AE147"/>
    <mergeCell ref="C76:O76"/>
    <mergeCell ref="S76:AE76"/>
    <mergeCell ref="A143:O143"/>
    <mergeCell ref="Q143:AE143"/>
    <mergeCell ref="A144:O144"/>
    <mergeCell ref="Q144:AE144"/>
    <mergeCell ref="A73:O73"/>
    <mergeCell ref="Q73:AE73"/>
    <mergeCell ref="A74:O74"/>
    <mergeCell ref="Q74:AE74"/>
    <mergeCell ref="A75:O75"/>
    <mergeCell ref="Q75:AE75"/>
    <mergeCell ref="A4:O4"/>
    <mergeCell ref="Q4:AE4"/>
    <mergeCell ref="C5:O5"/>
    <mergeCell ref="S5:AE5"/>
    <mergeCell ref="A72:O72"/>
    <mergeCell ref="Q72:AE72"/>
    <mergeCell ref="A1:O1"/>
    <mergeCell ref="Q1:AE1"/>
    <mergeCell ref="A2:O2"/>
    <mergeCell ref="Q2:AE2"/>
    <mergeCell ref="A3:O3"/>
    <mergeCell ref="Q3:AE3"/>
  </mergeCells>
  <printOptions horizontalCentered="1"/>
  <pageMargins left="0.2" right="0.2" top="0.75" bottom="0.25" header="0.3" footer="0.25"/>
  <pageSetup scale="40" fitToWidth="2" fitToHeight="3" pageOrder="overThenDown" orientation="landscape" r:id="rId1"/>
  <headerFooter>
    <oddHeader>&amp;L&amp;G&amp;C&amp;G</oddHeader>
  </headerFooter>
  <rowBreaks count="2" manualBreakCount="2">
    <brk id="71" max="16383" man="1"/>
    <brk id="141" max="16383" man="1"/>
  </rowBreaks>
  <colBreaks count="1" manualBreakCount="1">
    <brk id="16" max="1048575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K63"/>
  <sheetViews>
    <sheetView view="pageBreakPreview" topLeftCell="D1" zoomScale="60" zoomScaleNormal="70" workbookViewId="0">
      <selection sqref="A1:O1"/>
    </sheetView>
  </sheetViews>
  <sheetFormatPr defaultColWidth="11.42578125" defaultRowHeight="15"/>
  <cols>
    <col min="1" max="1" width="4" style="150" customWidth="1"/>
    <col min="2" max="2" width="38.42578125" style="151" customWidth="1"/>
    <col min="3" max="4" width="15.7109375" style="151" customWidth="1"/>
    <col min="5" max="5" width="26.5703125" style="151" customWidth="1"/>
    <col min="6" max="6" width="3" style="87" customWidth="1"/>
    <col min="7" max="7" width="4.7109375" style="220" customWidth="1"/>
    <col min="8" max="8" width="39.140625" style="87" bestFit="1" customWidth="1"/>
    <col min="9" max="10" width="15.7109375" style="87" customWidth="1"/>
    <col min="11" max="11" width="28.140625" style="87" customWidth="1"/>
    <col min="12" max="16384" width="11.42578125" style="87"/>
  </cols>
  <sheetData>
    <row r="1" spans="1:11" ht="26.25" thickBot="1">
      <c r="A1" s="300" t="s">
        <v>244</v>
      </c>
      <c r="B1" s="301"/>
      <c r="C1" s="301"/>
      <c r="D1" s="301"/>
      <c r="E1" s="302"/>
      <c r="F1" s="86"/>
      <c r="G1" s="303" t="s">
        <v>245</v>
      </c>
      <c r="H1" s="304"/>
      <c r="I1" s="304"/>
      <c r="J1" s="304"/>
      <c r="K1" s="305"/>
    </row>
    <row r="2" spans="1:11" ht="26.25">
      <c r="A2" s="306" t="str">
        <f>IF('A-VBP ID Page'!$B$5&lt;&gt;"",'A-VBP ID Page'!$B$5,"")</f>
        <v/>
      </c>
      <c r="B2" s="307"/>
      <c r="C2" s="307"/>
      <c r="D2" s="307"/>
      <c r="E2" s="308"/>
      <c r="F2" s="88"/>
      <c r="G2" s="306" t="str">
        <f>IF('A-VBP ID Page'!$B$5&lt;&gt;"",'A-VBP ID Page'!$B$5,"")</f>
        <v/>
      </c>
      <c r="H2" s="307"/>
      <c r="I2" s="307"/>
      <c r="J2" s="307"/>
      <c r="K2" s="308"/>
    </row>
    <row r="3" spans="1:11" ht="21" thickBot="1">
      <c r="A3" s="309" t="s">
        <v>130</v>
      </c>
      <c r="B3" s="310"/>
      <c r="C3" s="310"/>
      <c r="D3" s="310"/>
      <c r="E3" s="311"/>
      <c r="G3" s="309" t="s">
        <v>131</v>
      </c>
      <c r="H3" s="310"/>
      <c r="I3" s="310"/>
      <c r="J3" s="310"/>
      <c r="K3" s="311"/>
    </row>
    <row r="4" spans="1:11" ht="15.75">
      <c r="A4" s="89" t="s">
        <v>132</v>
      </c>
      <c r="B4" s="90"/>
      <c r="C4" s="91" t="s">
        <v>133</v>
      </c>
      <c r="D4" s="91" t="s">
        <v>134</v>
      </c>
      <c r="E4" s="92" t="s">
        <v>135</v>
      </c>
      <c r="G4" s="89" t="s">
        <v>132</v>
      </c>
      <c r="H4" s="90"/>
      <c r="I4" s="91" t="s">
        <v>133</v>
      </c>
      <c r="J4" s="91" t="s">
        <v>134</v>
      </c>
      <c r="K4" s="92" t="s">
        <v>135</v>
      </c>
    </row>
    <row r="5" spans="1:11" ht="96" customHeight="1">
      <c r="A5" s="93"/>
      <c r="B5" s="94"/>
      <c r="C5" s="95" t="s">
        <v>136</v>
      </c>
      <c r="D5" s="96" t="s">
        <v>137</v>
      </c>
      <c r="E5" s="97" t="s">
        <v>138</v>
      </c>
      <c r="G5" s="93"/>
      <c r="H5" s="94"/>
      <c r="I5" s="95" t="s">
        <v>136</v>
      </c>
      <c r="J5" s="96" t="s">
        <v>137</v>
      </c>
      <c r="K5" s="97" t="s">
        <v>138</v>
      </c>
    </row>
    <row r="6" spans="1:11">
      <c r="A6" s="98">
        <v>1</v>
      </c>
      <c r="B6" s="223" t="s">
        <v>139</v>
      </c>
      <c r="C6" s="228">
        <f>'C-Proj R&amp;E Exp. Counties (MMC)'!N7</f>
        <v>0</v>
      </c>
      <c r="D6" s="228">
        <f>'D-Proj R&amp;E Exp. Counties (HARP)'!N7</f>
        <v>0</v>
      </c>
      <c r="E6" s="225">
        <f>IF(SUM(C6:D6)&lt;&gt;0,SUM(C6:D6),)</f>
        <v>0</v>
      </c>
      <c r="G6" s="98">
        <v>1</v>
      </c>
      <c r="H6" s="223" t="s">
        <v>139</v>
      </c>
      <c r="I6" s="228">
        <f>IFERROR(C6,0)</f>
        <v>0</v>
      </c>
      <c r="J6" s="228">
        <f>IFERROR(D6,0)</f>
        <v>0</v>
      </c>
      <c r="K6" s="229">
        <f>IF(SUM(I6:J6)&lt;&gt;0,SUM(I6:J6),)</f>
        <v>0</v>
      </c>
    </row>
    <row r="7" spans="1:11">
      <c r="A7" s="99">
        <v>2</v>
      </c>
      <c r="B7" s="224" t="s">
        <v>140</v>
      </c>
      <c r="C7" s="228">
        <f>'C-Proj R&amp;E Exp. Counties (MMC)'!O7</f>
        <v>0</v>
      </c>
      <c r="D7" s="228">
        <f>'D-Proj R&amp;E Exp. Counties (HARP)'!O7</f>
        <v>0</v>
      </c>
      <c r="E7" s="225">
        <f>IF(SUM(C7:D7)&lt;&gt;0,SUM(C7:D7),)</f>
        <v>0</v>
      </c>
      <c r="G7" s="99">
        <v>2</v>
      </c>
      <c r="H7" s="224" t="s">
        <v>140</v>
      </c>
      <c r="I7" s="228">
        <f>IFERROR(C7,0)</f>
        <v>0</v>
      </c>
      <c r="J7" s="228">
        <f>IFERROR(D7,0)</f>
        <v>0</v>
      </c>
      <c r="K7" s="229">
        <f>IF(SUM(I7:J7)&lt;&gt;0,SUM(I7:J7),)</f>
        <v>0</v>
      </c>
    </row>
    <row r="8" spans="1:11">
      <c r="A8" s="100"/>
      <c r="B8" s="101"/>
      <c r="C8" s="226"/>
      <c r="D8" s="227"/>
      <c r="E8" s="102" t="str">
        <f>IF(SUM(C8:D8)&lt;&gt;0,SUM(C8:D8),"")</f>
        <v/>
      </c>
      <c r="G8" s="100"/>
      <c r="H8" s="101"/>
      <c r="I8" s="226"/>
      <c r="J8" s="227"/>
      <c r="K8" s="102" t="str">
        <f>IF(SUM(I8:J8)&lt;&gt;0,SUM(I8:J8),"")</f>
        <v/>
      </c>
    </row>
    <row r="9" spans="1:11" ht="15.75">
      <c r="A9" s="103" t="s">
        <v>141</v>
      </c>
      <c r="B9" s="104"/>
      <c r="C9" s="105"/>
      <c r="D9" s="106"/>
      <c r="E9" s="107" t="str">
        <f>IF(SUM(C9:D9)&lt;&gt;0,SUM(C9:D9),"")</f>
        <v/>
      </c>
      <c r="G9" s="103" t="s">
        <v>141</v>
      </c>
      <c r="H9" s="104"/>
      <c r="I9" s="105"/>
      <c r="J9" s="106"/>
      <c r="K9" s="107" t="str">
        <f>IF(SUM(I9:J9)&lt;&gt;0,SUM(I9:J9),"")</f>
        <v/>
      </c>
    </row>
    <row r="10" spans="1:11">
      <c r="A10" s="99">
        <v>3</v>
      </c>
      <c r="B10" s="230" t="s">
        <v>142</v>
      </c>
      <c r="C10" s="231">
        <f>'C-Proj R&amp;E Exp. Counties (MMC)'!O15</f>
        <v>0</v>
      </c>
      <c r="D10" s="231">
        <f>'D-Proj R&amp;E Exp. Counties (HARP)'!O15</f>
        <v>0</v>
      </c>
      <c r="E10" s="225">
        <f>IF(SUM(C10:D10)&lt;&gt;0,SUM(C10:D10),)</f>
        <v>0</v>
      </c>
      <c r="G10" s="99">
        <v>3</v>
      </c>
      <c r="H10" s="108" t="s">
        <v>142</v>
      </c>
      <c r="I10" s="231">
        <f>IFERROR(C10/I$7,0)</f>
        <v>0</v>
      </c>
      <c r="J10" s="231">
        <f>IFERROR(D10/J$7,0)</f>
        <v>0</v>
      </c>
      <c r="K10" s="109">
        <f>IF(SUM(I10:J10)&lt;&gt;0,SUM(I10:J10),)</f>
        <v>0</v>
      </c>
    </row>
    <row r="11" spans="1:11" ht="15.75" thickBot="1">
      <c r="A11" s="110">
        <f>1+A10</f>
        <v>4</v>
      </c>
      <c r="B11" s="111" t="s">
        <v>143</v>
      </c>
      <c r="C11" s="143">
        <f>'C-Proj R&amp;E Exp. Counties (MMC)'!O16+'C-Proj R&amp;E Exp. Counties (MMC)'!O17+'C-Proj R&amp;E Exp. Counties (MMC)'!O19+'C-Proj R&amp;E Exp. Counties (MMC)'!O20</f>
        <v>0</v>
      </c>
      <c r="D11" s="222">
        <f>'D-Proj R&amp;E Exp. Counties (HARP)'!O16+'D-Proj R&amp;E Exp. Counties (HARP)'!O17+'D-Proj R&amp;E Exp. Counties (HARP)'!O19+'D-Proj R&amp;E Exp. Counties (HARP)'!O20</f>
        <v>0</v>
      </c>
      <c r="E11" s="112">
        <f>IF(SUM(C11:D11)&lt;&gt;0,SUM(C11:D11),)</f>
        <v>0</v>
      </c>
      <c r="G11" s="113">
        <f>1+G10</f>
        <v>4</v>
      </c>
      <c r="H11" s="111" t="s">
        <v>143</v>
      </c>
      <c r="I11" s="143">
        <f>IFERROR(C11/I$7,0)</f>
        <v>0</v>
      </c>
      <c r="J11" s="222">
        <f>IFERROR(D11/J$7,0)</f>
        <v>0</v>
      </c>
      <c r="K11" s="114">
        <f>IF(SUM(I11:J11)&lt;&gt;0,SUM(I11:J11),)</f>
        <v>0</v>
      </c>
    </row>
    <row r="12" spans="1:11" ht="15.75" thickTop="1">
      <c r="A12" s="115">
        <f>1+A11</f>
        <v>5</v>
      </c>
      <c r="B12" s="116" t="s">
        <v>144</v>
      </c>
      <c r="C12" s="117">
        <f t="shared" ref="C12:E12" si="0">SUM(C10:C11)</f>
        <v>0</v>
      </c>
      <c r="D12" s="117">
        <f t="shared" si="0"/>
        <v>0</v>
      </c>
      <c r="E12" s="118">
        <f t="shared" si="0"/>
        <v>0</v>
      </c>
      <c r="G12" s="119">
        <f>1+G11</f>
        <v>5</v>
      </c>
      <c r="H12" s="116" t="s">
        <v>144</v>
      </c>
      <c r="I12" s="117">
        <f t="shared" ref="I12:J12" si="1">SUM(I10:I11)</f>
        <v>0</v>
      </c>
      <c r="J12" s="117">
        <f t="shared" si="1"/>
        <v>0</v>
      </c>
      <c r="K12" s="121">
        <f t="shared" ref="K12" si="2">SUM(K10:K11)</f>
        <v>0</v>
      </c>
    </row>
    <row r="13" spans="1:11">
      <c r="A13" s="122" t="s">
        <v>132</v>
      </c>
      <c r="B13" s="123"/>
      <c r="C13" s="124"/>
      <c r="D13" s="125"/>
      <c r="E13" s="126"/>
      <c r="G13" s="122" t="s">
        <v>132</v>
      </c>
      <c r="H13" s="123"/>
      <c r="I13" s="124"/>
      <c r="J13" s="125"/>
      <c r="K13" s="126"/>
    </row>
    <row r="14" spans="1:11">
      <c r="A14" s="240" t="s">
        <v>145</v>
      </c>
      <c r="B14" s="236"/>
      <c r="C14" s="237"/>
      <c r="D14" s="237"/>
      <c r="E14" s="241"/>
      <c r="G14" s="244" t="s">
        <v>145</v>
      </c>
      <c r="H14" s="236"/>
      <c r="I14" s="237"/>
      <c r="J14" s="237"/>
      <c r="K14" s="241"/>
    </row>
    <row r="15" spans="1:11">
      <c r="A15" s="110">
        <v>6</v>
      </c>
      <c r="B15" s="127" t="s">
        <v>146</v>
      </c>
      <c r="C15" s="234">
        <f>'C-Proj R&amp;E Exp. Counties (MMC)'!O55</f>
        <v>0</v>
      </c>
      <c r="D15" s="234">
        <f>'D-Proj R&amp;E Exp. Counties (HARP)'!O55</f>
        <v>0</v>
      </c>
      <c r="E15" s="235">
        <f>C15+D15</f>
        <v>0</v>
      </c>
      <c r="F15" s="128"/>
      <c r="G15" s="110">
        <v>6</v>
      </c>
      <c r="H15" s="127" t="s">
        <v>146</v>
      </c>
      <c r="I15" s="120">
        <f t="shared" ref="I15:J17" si="3">IFERROR(C15/I$7,0)</f>
        <v>0</v>
      </c>
      <c r="J15" s="120">
        <f t="shared" si="3"/>
        <v>0</v>
      </c>
      <c r="K15" s="129">
        <f>I15+J15</f>
        <v>0</v>
      </c>
    </row>
    <row r="16" spans="1:11">
      <c r="A16" s="130">
        <f>1+A15</f>
        <v>7</v>
      </c>
      <c r="B16" s="232" t="s">
        <v>147</v>
      </c>
      <c r="C16" s="233">
        <f>'C-Proj R&amp;E Exp. Counties (MMC)'!O60</f>
        <v>0</v>
      </c>
      <c r="D16" s="233">
        <f>'D-Proj R&amp;E Exp. Counties (HARP)'!O60</f>
        <v>0</v>
      </c>
      <c r="E16" s="225">
        <f>IF(SUM(C16:D16)&lt;&gt;0,SUM(C16:D16),)</f>
        <v>0</v>
      </c>
      <c r="F16" s="128"/>
      <c r="G16" s="130">
        <v>7</v>
      </c>
      <c r="H16" s="131" t="s">
        <v>147</v>
      </c>
      <c r="I16" s="120">
        <f t="shared" si="3"/>
        <v>0</v>
      </c>
      <c r="J16" s="120">
        <f t="shared" si="3"/>
        <v>0</v>
      </c>
      <c r="K16" s="109">
        <f>IF(SUM(I16:J16)&lt;&gt;0,SUM(I16:J16),)</f>
        <v>0</v>
      </c>
    </row>
    <row r="17" spans="1:11" ht="15.75" thickBot="1">
      <c r="A17" s="132">
        <f>1+A16</f>
        <v>8</v>
      </c>
      <c r="B17" s="133" t="s">
        <v>148</v>
      </c>
      <c r="C17" s="221">
        <f>'C-Proj R&amp;E Exp. Counties (MMC)'!O63+'C-Proj R&amp;E Exp. Counties (MMC)'!O65+'C-Proj R&amp;E Exp. Counties (MMC)'!O66+'C-Proj R&amp;E Exp. Counties (MMC)'!O67+'C-Proj R&amp;E Exp. Counties (MMC)'!O68</f>
        <v>0</v>
      </c>
      <c r="D17" s="221">
        <f>'D-Proj R&amp;E Exp. Counties (HARP)'!O63+'D-Proj R&amp;E Exp. Counties (HARP)'!O65+'D-Proj R&amp;E Exp. Counties (HARP)'!O66+'D-Proj R&amp;E Exp. Counties (HARP)'!O67+'D-Proj R&amp;E Exp. Counties (HARP)'!O68</f>
        <v>0</v>
      </c>
      <c r="E17" s="112">
        <f>IF(SUM(C17:D17)&lt;&gt;0,SUM(C17:D17),)</f>
        <v>0</v>
      </c>
      <c r="G17" s="132">
        <f>1+G16</f>
        <v>8</v>
      </c>
      <c r="H17" s="133" t="s">
        <v>148</v>
      </c>
      <c r="I17" s="120">
        <f t="shared" si="3"/>
        <v>0</v>
      </c>
      <c r="J17" s="120">
        <f t="shared" si="3"/>
        <v>0</v>
      </c>
      <c r="K17" s="114">
        <f>IF(SUM(I17:J17)&lt;&gt;0,SUM(I17:J17),)</f>
        <v>0</v>
      </c>
    </row>
    <row r="18" spans="1:11" ht="15.75" thickTop="1">
      <c r="A18" s="119">
        <f>1+A17</f>
        <v>9</v>
      </c>
      <c r="B18" s="134" t="s">
        <v>149</v>
      </c>
      <c r="C18" s="135">
        <f t="shared" ref="C18:E18" si="4">SUM(C15:C17)</f>
        <v>0</v>
      </c>
      <c r="D18" s="135">
        <f t="shared" si="4"/>
        <v>0</v>
      </c>
      <c r="E18" s="136">
        <f t="shared" si="4"/>
        <v>0</v>
      </c>
      <c r="G18" s="119">
        <f>1+G17</f>
        <v>9</v>
      </c>
      <c r="H18" s="134" t="s">
        <v>149</v>
      </c>
      <c r="I18" s="137">
        <f t="shared" ref="I18" si="5">SUM(I15:I17)</f>
        <v>0</v>
      </c>
      <c r="J18" s="137">
        <f t="shared" ref="J18" si="6">SUM(J15:J17)</f>
        <v>0</v>
      </c>
      <c r="K18" s="138">
        <f t="shared" ref="K18" si="7">SUM(K15:K17)</f>
        <v>0</v>
      </c>
    </row>
    <row r="19" spans="1:11">
      <c r="A19" s="139"/>
      <c r="B19" s="140"/>
      <c r="C19" s="141"/>
      <c r="D19" s="141"/>
      <c r="E19" s="142"/>
      <c r="G19" s="139"/>
      <c r="H19" s="140"/>
      <c r="I19" s="141"/>
      <c r="J19" s="141"/>
      <c r="K19" s="142"/>
    </row>
    <row r="20" spans="1:11">
      <c r="A20" s="242" t="s">
        <v>150</v>
      </c>
      <c r="B20" s="238"/>
      <c r="C20" s="239"/>
      <c r="D20" s="239"/>
      <c r="E20" s="243"/>
      <c r="G20" s="242" t="s">
        <v>150</v>
      </c>
      <c r="H20" s="238"/>
      <c r="I20" s="239"/>
      <c r="J20" s="239"/>
      <c r="K20" s="243"/>
    </row>
    <row r="21" spans="1:11" ht="20.25" customHeight="1" thickBot="1">
      <c r="A21" s="144">
        <v>10</v>
      </c>
      <c r="B21" s="145" t="s">
        <v>150</v>
      </c>
      <c r="C21" s="146">
        <f>C12+-C18</f>
        <v>0</v>
      </c>
      <c r="D21" s="146">
        <f>D12+-D18</f>
        <v>0</v>
      </c>
      <c r="E21" s="147">
        <f>E12+-E18</f>
        <v>0</v>
      </c>
      <c r="G21" s="144">
        <v>10</v>
      </c>
      <c r="H21" s="145" t="s">
        <v>150</v>
      </c>
      <c r="I21" s="148">
        <f>I12+-I18</f>
        <v>0</v>
      </c>
      <c r="J21" s="148">
        <f>J12+-J18</f>
        <v>0</v>
      </c>
      <c r="K21" s="149">
        <f>I21+J21</f>
        <v>0</v>
      </c>
    </row>
    <row r="22" spans="1:11" ht="26.25" thickBot="1">
      <c r="A22" s="300" t="s">
        <v>246</v>
      </c>
      <c r="B22" s="301"/>
      <c r="C22" s="301"/>
      <c r="D22" s="301"/>
      <c r="E22" s="302"/>
      <c r="F22" s="86"/>
      <c r="G22" s="303" t="s">
        <v>247</v>
      </c>
      <c r="H22" s="304"/>
      <c r="I22" s="304"/>
      <c r="J22" s="304"/>
      <c r="K22" s="305"/>
    </row>
    <row r="23" spans="1:11" ht="26.25">
      <c r="A23" s="306" t="str">
        <f>IF('A-VBP ID Page'!$B$5&lt;&gt;"",'A-VBP ID Page'!$B$5,"")</f>
        <v/>
      </c>
      <c r="B23" s="307"/>
      <c r="C23" s="307"/>
      <c r="D23" s="307"/>
      <c r="E23" s="308"/>
      <c r="F23" s="88"/>
      <c r="G23" s="306" t="str">
        <f>IF('A-VBP ID Page'!$B$5&lt;&gt;"",'A-VBP ID Page'!$B$5,"")</f>
        <v/>
      </c>
      <c r="H23" s="307"/>
      <c r="I23" s="307"/>
      <c r="J23" s="307"/>
      <c r="K23" s="308"/>
    </row>
    <row r="24" spans="1:11" ht="21" thickBot="1">
      <c r="A24" s="309" t="s">
        <v>261</v>
      </c>
      <c r="B24" s="310"/>
      <c r="C24" s="310"/>
      <c r="D24" s="310"/>
      <c r="E24" s="311"/>
      <c r="G24" s="309" t="s">
        <v>262</v>
      </c>
      <c r="H24" s="310"/>
      <c r="I24" s="310"/>
      <c r="J24" s="310"/>
      <c r="K24" s="311"/>
    </row>
    <row r="25" spans="1:11" ht="15.75">
      <c r="A25" s="89" t="s">
        <v>132</v>
      </c>
      <c r="B25" s="90"/>
      <c r="C25" s="91" t="s">
        <v>133</v>
      </c>
      <c r="D25" s="91" t="s">
        <v>134</v>
      </c>
      <c r="E25" s="92" t="s">
        <v>135</v>
      </c>
      <c r="G25" s="89" t="s">
        <v>132</v>
      </c>
      <c r="H25" s="90"/>
      <c r="I25" s="91" t="s">
        <v>133</v>
      </c>
      <c r="J25" s="91" t="s">
        <v>134</v>
      </c>
      <c r="K25" s="92" t="s">
        <v>135</v>
      </c>
    </row>
    <row r="26" spans="1:11" ht="96" customHeight="1">
      <c r="A26" s="93"/>
      <c r="B26" s="94"/>
      <c r="C26" s="95" t="s">
        <v>136</v>
      </c>
      <c r="D26" s="96" t="s">
        <v>137</v>
      </c>
      <c r="E26" s="97" t="s">
        <v>138</v>
      </c>
      <c r="G26" s="93"/>
      <c r="H26" s="94"/>
      <c r="I26" s="95" t="s">
        <v>136</v>
      </c>
      <c r="J26" s="96" t="s">
        <v>137</v>
      </c>
      <c r="K26" s="97" t="s">
        <v>138</v>
      </c>
    </row>
    <row r="27" spans="1:11">
      <c r="A27" s="98">
        <v>1</v>
      </c>
      <c r="B27" s="223" t="s">
        <v>139</v>
      </c>
      <c r="C27" s="228">
        <f>'C-Proj R&amp;E Exp. Counties (MMC)'!N78</f>
        <v>0</v>
      </c>
      <c r="D27" s="228">
        <f>'D-Proj R&amp;E Exp. Counties (HARP)'!N28</f>
        <v>0</v>
      </c>
      <c r="E27" s="225">
        <f>IF(SUM(C27:D27)&lt;&gt;0,SUM(C27:D27),)</f>
        <v>0</v>
      </c>
      <c r="G27" s="98">
        <v>1</v>
      </c>
      <c r="H27" s="223" t="s">
        <v>139</v>
      </c>
      <c r="I27" s="228">
        <f>'C-Proj R&amp;E Exp. Counties (MMC)'!AD78</f>
        <v>0</v>
      </c>
      <c r="J27" s="228">
        <f>'D-Proj R&amp;E Exp. Counties (HARP)'!AD78</f>
        <v>0</v>
      </c>
      <c r="K27" s="229">
        <f>IF(SUM(I27:J27)&lt;&gt;0,SUM(I27:J27),)</f>
        <v>0</v>
      </c>
    </row>
    <row r="28" spans="1:11">
      <c r="A28" s="99">
        <v>2</v>
      </c>
      <c r="B28" s="224" t="s">
        <v>140</v>
      </c>
      <c r="C28" s="228">
        <f>'C-Proj R&amp;E Exp. Counties (MMC)'!O78</f>
        <v>0</v>
      </c>
      <c r="D28" s="228">
        <f>'D-Proj R&amp;E Exp. Counties (HARP)'!O28</f>
        <v>0</v>
      </c>
      <c r="E28" s="225">
        <f>IF(SUM(C28:D28)&lt;&gt;0,SUM(C28:D28),)</f>
        <v>0</v>
      </c>
      <c r="G28" s="99">
        <v>2</v>
      </c>
      <c r="H28" s="224" t="s">
        <v>140</v>
      </c>
      <c r="I28" s="228">
        <f>'C-Proj R&amp;E Exp. Counties (MMC)'!AE78</f>
        <v>0</v>
      </c>
      <c r="J28" s="228">
        <f>'D-Proj R&amp;E Exp. Counties (HARP)'!AE78</f>
        <v>0</v>
      </c>
      <c r="K28" s="229">
        <f>IF(SUM(I28:J28)&lt;&gt;0,SUM(I28:J28),)</f>
        <v>0</v>
      </c>
    </row>
    <row r="29" spans="1:11">
      <c r="A29" s="100"/>
      <c r="B29" s="101"/>
      <c r="C29" s="226"/>
      <c r="D29" s="227"/>
      <c r="E29" s="102" t="str">
        <f>IF(SUM(C29:D29)&lt;&gt;0,SUM(C29:D29),"")</f>
        <v/>
      </c>
      <c r="G29" s="100"/>
      <c r="H29" s="101"/>
      <c r="I29" s="226"/>
      <c r="J29" s="227"/>
      <c r="K29" s="102" t="str">
        <f>IF(SUM(I29:J29)&lt;&gt;0,SUM(I29:J29),"")</f>
        <v/>
      </c>
    </row>
    <row r="30" spans="1:11" ht="15.75">
      <c r="A30" s="103" t="s">
        <v>141</v>
      </c>
      <c r="B30" s="104"/>
      <c r="C30" s="105"/>
      <c r="D30" s="106"/>
      <c r="E30" s="107" t="str">
        <f>IF(SUM(C30:D30)&lt;&gt;0,SUM(C30:D30),"")</f>
        <v/>
      </c>
      <c r="G30" s="103" t="s">
        <v>141</v>
      </c>
      <c r="H30" s="104"/>
      <c r="I30" s="105"/>
      <c r="J30" s="106"/>
      <c r="K30" s="107" t="str">
        <f>IF(SUM(I30:J30)&lt;&gt;0,SUM(I30:J30),"")</f>
        <v/>
      </c>
    </row>
    <row r="31" spans="1:11">
      <c r="A31" s="99">
        <v>3</v>
      </c>
      <c r="B31" s="230" t="s">
        <v>142</v>
      </c>
      <c r="C31" s="231">
        <f>'C-Proj R&amp;E Exp. Counties (MMC)'!O86</f>
        <v>0</v>
      </c>
      <c r="D31" s="231">
        <f>'D-Proj R&amp;E Exp. Counties (HARP)'!O36</f>
        <v>0</v>
      </c>
      <c r="E31" s="225">
        <f>IF(SUM(C31:D31)&lt;&gt;0,SUM(C31:D31),)</f>
        <v>0</v>
      </c>
      <c r="G31" s="99">
        <v>3</v>
      </c>
      <c r="H31" s="108" t="s">
        <v>142</v>
      </c>
      <c r="I31" s="231">
        <f>IFERROR(C31/I$28,0)</f>
        <v>0</v>
      </c>
      <c r="J31" s="231">
        <f>IFERROR(D31/J$28,0)</f>
        <v>0</v>
      </c>
      <c r="K31" s="109">
        <f>IF(SUM(I31:J31)&lt;&gt;0,SUM(I31:J31),)</f>
        <v>0</v>
      </c>
    </row>
    <row r="32" spans="1:11" ht="15.75" thickBot="1">
      <c r="A32" s="110">
        <f>1+A31</f>
        <v>4</v>
      </c>
      <c r="B32" s="111" t="s">
        <v>143</v>
      </c>
      <c r="C32" s="143">
        <f>'C-Proj R&amp;E Exp. Counties (MMC)'!O87+'C-Proj R&amp;E Exp. Counties (MMC)'!O88+'C-Proj R&amp;E Exp. Counties (MMC)'!O90+'C-Proj R&amp;E Exp. Counties (MMC)'!O91</f>
        <v>0</v>
      </c>
      <c r="D32" s="222">
        <f>'D-Proj R&amp;E Exp. Counties (HARP)'!O87+'D-Proj R&amp;E Exp. Counties (HARP)'!O88+'D-Proj R&amp;E Exp. Counties (HARP)'!O90+'D-Proj R&amp;E Exp. Counties (HARP)'!O91</f>
        <v>0</v>
      </c>
      <c r="E32" s="112">
        <f>IF(SUM(C32:D32)&lt;&gt;0,SUM(C32:D32),)</f>
        <v>0</v>
      </c>
      <c r="G32" s="113">
        <f>1+G31</f>
        <v>4</v>
      </c>
      <c r="H32" s="111" t="s">
        <v>143</v>
      </c>
      <c r="I32" s="143">
        <f>IFERROR(C32/I$28,0)</f>
        <v>0</v>
      </c>
      <c r="J32" s="222">
        <f>IFERROR(D32/J$28,0)</f>
        <v>0</v>
      </c>
      <c r="K32" s="114">
        <f>IF(SUM(I32:J32)&lt;&gt;0,SUM(I32:J32),)</f>
        <v>0</v>
      </c>
    </row>
    <row r="33" spans="1:11" ht="15.75" thickTop="1">
      <c r="A33" s="115">
        <f>1+A32</f>
        <v>5</v>
      </c>
      <c r="B33" s="116" t="s">
        <v>144</v>
      </c>
      <c r="C33" s="117">
        <f t="shared" ref="C33:E33" si="8">SUM(C31:C32)</f>
        <v>0</v>
      </c>
      <c r="D33" s="117">
        <f t="shared" si="8"/>
        <v>0</v>
      </c>
      <c r="E33" s="118">
        <f t="shared" si="8"/>
        <v>0</v>
      </c>
      <c r="G33" s="119">
        <f>1+G32</f>
        <v>5</v>
      </c>
      <c r="H33" s="116" t="s">
        <v>144</v>
      </c>
      <c r="I33" s="117">
        <f t="shared" ref="I33:K33" si="9">SUM(I31:I32)</f>
        <v>0</v>
      </c>
      <c r="J33" s="117">
        <f t="shared" si="9"/>
        <v>0</v>
      </c>
      <c r="K33" s="121">
        <f t="shared" si="9"/>
        <v>0</v>
      </c>
    </row>
    <row r="34" spans="1:11">
      <c r="A34" s="122" t="s">
        <v>132</v>
      </c>
      <c r="B34" s="123"/>
      <c r="C34" s="124"/>
      <c r="D34" s="125"/>
      <c r="E34" s="126"/>
      <c r="G34" s="122" t="s">
        <v>132</v>
      </c>
      <c r="H34" s="123"/>
      <c r="I34" s="124"/>
      <c r="J34" s="125"/>
      <c r="K34" s="126"/>
    </row>
    <row r="35" spans="1:11">
      <c r="A35" s="240" t="s">
        <v>145</v>
      </c>
      <c r="B35" s="236"/>
      <c r="C35" s="237"/>
      <c r="D35" s="237"/>
      <c r="E35" s="241"/>
      <c r="G35" s="244" t="s">
        <v>145</v>
      </c>
      <c r="H35" s="236"/>
      <c r="I35" s="237"/>
      <c r="J35" s="237"/>
      <c r="K35" s="241"/>
    </row>
    <row r="36" spans="1:11">
      <c r="A36" s="110">
        <v>6</v>
      </c>
      <c r="B36" s="127" t="s">
        <v>146</v>
      </c>
      <c r="C36" s="234">
        <f>'C-Proj R&amp;E Exp. Counties (MMC)'!O126</f>
        <v>0</v>
      </c>
      <c r="D36" s="234">
        <f>'D-Proj R&amp;E Exp. Counties (HARP)'!O126</f>
        <v>0</v>
      </c>
      <c r="E36" s="235">
        <f>C36+D36</f>
        <v>0</v>
      </c>
      <c r="F36" s="128"/>
      <c r="G36" s="110">
        <v>6</v>
      </c>
      <c r="H36" s="127" t="s">
        <v>146</v>
      </c>
      <c r="I36" s="120">
        <f t="shared" ref="I36:J38" si="10">IFERROR(C36/I$28,0)</f>
        <v>0</v>
      </c>
      <c r="J36" s="120">
        <f t="shared" si="10"/>
        <v>0</v>
      </c>
      <c r="K36" s="129">
        <f>I36+J36</f>
        <v>0</v>
      </c>
    </row>
    <row r="37" spans="1:11">
      <c r="A37" s="130">
        <f>1+A36</f>
        <v>7</v>
      </c>
      <c r="B37" s="232" t="s">
        <v>147</v>
      </c>
      <c r="C37" s="233">
        <f>'C-Proj R&amp;E Exp. Counties (MMC)'!O131</f>
        <v>0</v>
      </c>
      <c r="D37" s="233">
        <f>'D-Proj R&amp;E Exp. Counties (HARP)'!O131</f>
        <v>0</v>
      </c>
      <c r="E37" s="225">
        <f>IF(SUM(C37:D37)&lt;&gt;0,SUM(C37:D37),)</f>
        <v>0</v>
      </c>
      <c r="F37" s="128"/>
      <c r="G37" s="130">
        <v>7</v>
      </c>
      <c r="H37" s="131" t="s">
        <v>147</v>
      </c>
      <c r="I37" s="120">
        <f t="shared" si="10"/>
        <v>0</v>
      </c>
      <c r="J37" s="120">
        <f t="shared" si="10"/>
        <v>0</v>
      </c>
      <c r="K37" s="109">
        <f>IF(SUM(I37:J37)&lt;&gt;0,SUM(I37:J37),)</f>
        <v>0</v>
      </c>
    </row>
    <row r="38" spans="1:11" ht="15.75" thickBot="1">
      <c r="A38" s="132">
        <f>1+A37</f>
        <v>8</v>
      </c>
      <c r="B38" s="133" t="s">
        <v>148</v>
      </c>
      <c r="C38" s="221">
        <f>'C-Proj R&amp;E Exp. Counties (MMC)'!O134+'C-Proj R&amp;E Exp. Counties (MMC)'!O136+'C-Proj R&amp;E Exp. Counties (MMC)'!O137+'C-Proj R&amp;E Exp. Counties (MMC)'!O138+'C-Proj R&amp;E Exp. Counties (MMC)'!O139</f>
        <v>0</v>
      </c>
      <c r="D38" s="221">
        <f>'D-Proj R&amp;E Exp. Counties (HARP)'!O134+'D-Proj R&amp;E Exp. Counties (HARP)'!O136+'D-Proj R&amp;E Exp. Counties (HARP)'!O137+'D-Proj R&amp;E Exp. Counties (HARP)'!O138+'D-Proj R&amp;E Exp. Counties (HARP)'!O139</f>
        <v>0</v>
      </c>
      <c r="E38" s="112">
        <f>IF(SUM(C38:D38)&lt;&gt;0,SUM(C38:D38),)</f>
        <v>0</v>
      </c>
      <c r="G38" s="132">
        <f>1+G37</f>
        <v>8</v>
      </c>
      <c r="H38" s="133" t="s">
        <v>148</v>
      </c>
      <c r="I38" s="120">
        <f t="shared" si="10"/>
        <v>0</v>
      </c>
      <c r="J38" s="120">
        <f t="shared" si="10"/>
        <v>0</v>
      </c>
      <c r="K38" s="114">
        <f>IF(SUM(I38:J38)&lt;&gt;0,SUM(I38:J38),)</f>
        <v>0</v>
      </c>
    </row>
    <row r="39" spans="1:11" ht="15.75" thickTop="1">
      <c r="A39" s="119">
        <f>1+A38</f>
        <v>9</v>
      </c>
      <c r="B39" s="134" t="s">
        <v>149</v>
      </c>
      <c r="C39" s="135">
        <f t="shared" ref="C39:E39" si="11">SUM(C36:C38)</f>
        <v>0</v>
      </c>
      <c r="D39" s="135">
        <f t="shared" si="11"/>
        <v>0</v>
      </c>
      <c r="E39" s="136">
        <f t="shared" si="11"/>
        <v>0</v>
      </c>
      <c r="G39" s="119">
        <f>1+G38</f>
        <v>9</v>
      </c>
      <c r="H39" s="134" t="s">
        <v>149</v>
      </c>
      <c r="I39" s="137">
        <f t="shared" ref="I39:K39" si="12">SUM(I36:I38)</f>
        <v>0</v>
      </c>
      <c r="J39" s="137">
        <f t="shared" si="12"/>
        <v>0</v>
      </c>
      <c r="K39" s="138">
        <f t="shared" si="12"/>
        <v>0</v>
      </c>
    </row>
    <row r="40" spans="1:11">
      <c r="A40" s="139"/>
      <c r="B40" s="140"/>
      <c r="C40" s="141"/>
      <c r="D40" s="141"/>
      <c r="E40" s="142"/>
      <c r="G40" s="139"/>
      <c r="H40" s="140"/>
      <c r="I40" s="141"/>
      <c r="J40" s="141"/>
      <c r="K40" s="142"/>
    </row>
    <row r="41" spans="1:11">
      <c r="A41" s="242" t="s">
        <v>150</v>
      </c>
      <c r="B41" s="238"/>
      <c r="C41" s="239"/>
      <c r="D41" s="239"/>
      <c r="E41" s="243"/>
      <c r="G41" s="242" t="s">
        <v>150</v>
      </c>
      <c r="H41" s="238"/>
      <c r="I41" s="239"/>
      <c r="J41" s="239"/>
      <c r="K41" s="243"/>
    </row>
    <row r="42" spans="1:11" ht="20.25" customHeight="1" thickBot="1">
      <c r="A42" s="144">
        <v>10</v>
      </c>
      <c r="B42" s="145" t="s">
        <v>150</v>
      </c>
      <c r="C42" s="146">
        <f>C33+-C39</f>
        <v>0</v>
      </c>
      <c r="D42" s="146">
        <f>D33+-D39</f>
        <v>0</v>
      </c>
      <c r="E42" s="147">
        <f>E33+-E39</f>
        <v>0</v>
      </c>
      <c r="G42" s="144">
        <v>10</v>
      </c>
      <c r="H42" s="145" t="s">
        <v>150</v>
      </c>
      <c r="I42" s="148">
        <f>I33+-I39</f>
        <v>0</v>
      </c>
      <c r="J42" s="148">
        <f>J33+-J39</f>
        <v>0</v>
      </c>
      <c r="K42" s="149">
        <f>I42+J42</f>
        <v>0</v>
      </c>
    </row>
    <row r="43" spans="1:11" ht="26.25" thickBot="1">
      <c r="A43" s="300" t="s">
        <v>263</v>
      </c>
      <c r="B43" s="301"/>
      <c r="C43" s="301"/>
      <c r="D43" s="301"/>
      <c r="E43" s="302"/>
      <c r="F43" s="86"/>
      <c r="G43" s="303" t="s">
        <v>264</v>
      </c>
      <c r="H43" s="304"/>
      <c r="I43" s="304"/>
      <c r="J43" s="304"/>
      <c r="K43" s="305"/>
    </row>
    <row r="44" spans="1:11" ht="26.25">
      <c r="A44" s="306" t="str">
        <f>IF('A-VBP ID Page'!$B$5&lt;&gt;"",'A-VBP ID Page'!$B$5,"")</f>
        <v/>
      </c>
      <c r="B44" s="307"/>
      <c r="C44" s="307"/>
      <c r="D44" s="307"/>
      <c r="E44" s="308"/>
      <c r="F44" s="88"/>
      <c r="G44" s="306" t="str">
        <f>IF('A-VBP ID Page'!$B$5&lt;&gt;"",'A-VBP ID Page'!$B$5,"")</f>
        <v/>
      </c>
      <c r="H44" s="307"/>
      <c r="I44" s="307"/>
      <c r="J44" s="307"/>
      <c r="K44" s="308"/>
    </row>
    <row r="45" spans="1:11" ht="21" thickBot="1">
      <c r="A45" s="309" t="s">
        <v>265</v>
      </c>
      <c r="B45" s="310"/>
      <c r="C45" s="310"/>
      <c r="D45" s="310"/>
      <c r="E45" s="311"/>
      <c r="G45" s="309" t="s">
        <v>266</v>
      </c>
      <c r="H45" s="310"/>
      <c r="I45" s="310"/>
      <c r="J45" s="310"/>
      <c r="K45" s="311"/>
    </row>
    <row r="46" spans="1:11" ht="15.75">
      <c r="A46" s="89" t="s">
        <v>132</v>
      </c>
      <c r="B46" s="90"/>
      <c r="C46" s="91" t="s">
        <v>133</v>
      </c>
      <c r="D46" s="91" t="s">
        <v>134</v>
      </c>
      <c r="E46" s="92" t="s">
        <v>135</v>
      </c>
      <c r="G46" s="89" t="s">
        <v>132</v>
      </c>
      <c r="H46" s="90"/>
      <c r="I46" s="91" t="s">
        <v>133</v>
      </c>
      <c r="J46" s="91" t="s">
        <v>134</v>
      </c>
      <c r="K46" s="92" t="s">
        <v>135</v>
      </c>
    </row>
    <row r="47" spans="1:11" ht="31.5">
      <c r="A47" s="93"/>
      <c r="B47" s="94"/>
      <c r="C47" s="95" t="s">
        <v>136</v>
      </c>
      <c r="D47" s="96" t="s">
        <v>137</v>
      </c>
      <c r="E47" s="97" t="s">
        <v>138</v>
      </c>
      <c r="G47" s="93"/>
      <c r="H47" s="94"/>
      <c r="I47" s="95" t="s">
        <v>136</v>
      </c>
      <c r="J47" s="96" t="s">
        <v>137</v>
      </c>
      <c r="K47" s="97" t="s">
        <v>138</v>
      </c>
    </row>
    <row r="48" spans="1:11">
      <c r="A48" s="98">
        <v>1</v>
      </c>
      <c r="B48" s="223" t="s">
        <v>139</v>
      </c>
      <c r="C48" s="228">
        <f>'C-Proj R&amp;E Exp. Counties (MMC)'!N149</f>
        <v>0</v>
      </c>
      <c r="D48" s="228">
        <f>'D-Proj R&amp;E Exp. Counties (HARP)'!N149</f>
        <v>0</v>
      </c>
      <c r="E48" s="225">
        <f>IF(SUM(C48:D48)&lt;&gt;0,SUM(C48:D48),)</f>
        <v>0</v>
      </c>
      <c r="G48" s="98">
        <v>1</v>
      </c>
      <c r="H48" s="223" t="s">
        <v>139</v>
      </c>
      <c r="I48" s="228">
        <f>'C-Proj R&amp;E Exp. Counties (MMC)'!AD149</f>
        <v>0</v>
      </c>
      <c r="J48" s="228">
        <f>'D-Proj R&amp;E Exp. Counties (HARP)'!AD149</f>
        <v>0</v>
      </c>
      <c r="K48" s="229">
        <f>IF(SUM(I48:J48)&lt;&gt;0,SUM(I48:J48),)</f>
        <v>0</v>
      </c>
    </row>
    <row r="49" spans="1:11">
      <c r="A49" s="99">
        <v>2</v>
      </c>
      <c r="B49" s="224" t="s">
        <v>140</v>
      </c>
      <c r="C49" s="228">
        <f>'C-Proj R&amp;E Exp. Counties (MMC)'!O149</f>
        <v>0</v>
      </c>
      <c r="D49" s="228">
        <f>'D-Proj R&amp;E Exp. Counties (HARP)'!O149</f>
        <v>0</v>
      </c>
      <c r="E49" s="225">
        <f>IF(SUM(C49:D49)&lt;&gt;0,SUM(C49:D49),)</f>
        <v>0</v>
      </c>
      <c r="G49" s="99">
        <v>2</v>
      </c>
      <c r="H49" s="224" t="s">
        <v>140</v>
      </c>
      <c r="I49" s="228">
        <f>'C-Proj R&amp;E Exp. Counties (MMC)'!AE149</f>
        <v>0</v>
      </c>
      <c r="J49" s="228">
        <f>'D-Proj R&amp;E Exp. Counties (HARP)'!AE149</f>
        <v>0</v>
      </c>
      <c r="K49" s="229">
        <f>IF(SUM(I49:J49)&lt;&gt;0,SUM(I49:J49),)</f>
        <v>0</v>
      </c>
    </row>
    <row r="50" spans="1:11">
      <c r="A50" s="100"/>
      <c r="B50" s="101"/>
      <c r="C50" s="226"/>
      <c r="D50" s="227"/>
      <c r="E50" s="102" t="str">
        <f>IF(SUM(C50:D50)&lt;&gt;0,SUM(C50:D50),"")</f>
        <v/>
      </c>
      <c r="G50" s="100"/>
      <c r="H50" s="101"/>
      <c r="I50" s="226"/>
      <c r="J50" s="227"/>
      <c r="K50" s="102" t="str">
        <f>IF(SUM(I50:J50)&lt;&gt;0,SUM(I50:J50),"")</f>
        <v/>
      </c>
    </row>
    <row r="51" spans="1:11" ht="15.75">
      <c r="A51" s="103" t="s">
        <v>141</v>
      </c>
      <c r="B51" s="104"/>
      <c r="C51" s="105"/>
      <c r="D51" s="106"/>
      <c r="E51" s="107" t="str">
        <f>IF(SUM(C51:D51)&lt;&gt;0,SUM(C51:D51),"")</f>
        <v/>
      </c>
      <c r="G51" s="103" t="s">
        <v>141</v>
      </c>
      <c r="H51" s="104"/>
      <c r="I51" s="105"/>
      <c r="J51" s="106"/>
      <c r="K51" s="107" t="str">
        <f>IF(SUM(I51:J51)&lt;&gt;0,SUM(I51:J51),"")</f>
        <v/>
      </c>
    </row>
    <row r="52" spans="1:11">
      <c r="A52" s="99">
        <v>3</v>
      </c>
      <c r="B52" s="230" t="s">
        <v>142</v>
      </c>
      <c r="C52" s="231">
        <f>'C-Proj R&amp;E Exp. Counties (MMC)'!O157</f>
        <v>0</v>
      </c>
      <c r="D52" s="231">
        <f>'D-Proj R&amp;E Exp. Counties (HARP)'!O157</f>
        <v>0</v>
      </c>
      <c r="E52" s="225">
        <f>IF(SUM(C52:D52)&lt;&gt;0,SUM(C52:D52),)</f>
        <v>0</v>
      </c>
      <c r="G52" s="99">
        <v>3</v>
      </c>
      <c r="H52" s="108" t="s">
        <v>142</v>
      </c>
      <c r="I52" s="245">
        <f>IFERROR(C52/I$49,0)</f>
        <v>0</v>
      </c>
      <c r="J52" s="231">
        <f>IFERROR(D52/J$49,0)</f>
        <v>0</v>
      </c>
      <c r="K52" s="109">
        <f>IF(SUM(I52:J52)&lt;&gt;0,SUM(I52:J52),)</f>
        <v>0</v>
      </c>
    </row>
    <row r="53" spans="1:11" ht="15.75" thickBot="1">
      <c r="A53" s="110">
        <f>1+A52</f>
        <v>4</v>
      </c>
      <c r="B53" s="111" t="s">
        <v>143</v>
      </c>
      <c r="C53" s="143">
        <f>'C-Proj R&amp;E Exp. Counties (MMC)'!O158+'C-Proj R&amp;E Exp. Counties (MMC)'!O159+'C-Proj R&amp;E Exp. Counties (MMC)'!O161+'C-Proj R&amp;E Exp. Counties (MMC)'!O162</f>
        <v>0</v>
      </c>
      <c r="D53" s="222">
        <f>'D-Proj R&amp;E Exp. Counties (HARP)'!O158+'D-Proj R&amp;E Exp. Counties (HARP)'!O159+'D-Proj R&amp;E Exp. Counties (HARP)'!O161+'D-Proj R&amp;E Exp. Counties (HARP)'!O162</f>
        <v>0</v>
      </c>
      <c r="E53" s="112">
        <f>IF(SUM(C53:D53)&lt;&gt;0,SUM(C53:D53),)</f>
        <v>0</v>
      </c>
      <c r="G53" s="113">
        <f>1+G52</f>
        <v>4</v>
      </c>
      <c r="H53" s="111" t="s">
        <v>143</v>
      </c>
      <c r="I53" s="143">
        <f>IFERROR(C53/I$49,0)</f>
        <v>0</v>
      </c>
      <c r="J53" s="222">
        <f>IFERROR(D53/J$49,0)</f>
        <v>0</v>
      </c>
      <c r="K53" s="114">
        <f>IF(SUM(I53:J53)&lt;&gt;0,SUM(I53:J53),)</f>
        <v>0</v>
      </c>
    </row>
    <row r="54" spans="1:11" ht="15.75" thickTop="1">
      <c r="A54" s="115">
        <f>1+A53</f>
        <v>5</v>
      </c>
      <c r="B54" s="116" t="s">
        <v>144</v>
      </c>
      <c r="C54" s="117">
        <f t="shared" ref="C54:E54" si="13">SUM(C52:C53)</f>
        <v>0</v>
      </c>
      <c r="D54" s="117">
        <f t="shared" si="13"/>
        <v>0</v>
      </c>
      <c r="E54" s="118">
        <f t="shared" si="13"/>
        <v>0</v>
      </c>
      <c r="G54" s="119">
        <f>1+G53</f>
        <v>5</v>
      </c>
      <c r="H54" s="116" t="s">
        <v>144</v>
      </c>
      <c r="I54" s="117">
        <f t="shared" ref="I54:K54" si="14">SUM(I52:I53)</f>
        <v>0</v>
      </c>
      <c r="J54" s="117">
        <f t="shared" si="14"/>
        <v>0</v>
      </c>
      <c r="K54" s="121">
        <f t="shared" si="14"/>
        <v>0</v>
      </c>
    </row>
    <row r="55" spans="1:11">
      <c r="A55" s="122" t="s">
        <v>132</v>
      </c>
      <c r="B55" s="123"/>
      <c r="C55" s="124"/>
      <c r="D55" s="125"/>
      <c r="E55" s="126"/>
      <c r="G55" s="122" t="s">
        <v>132</v>
      </c>
      <c r="H55" s="123"/>
      <c r="I55" s="124"/>
      <c r="J55" s="125"/>
      <c r="K55" s="126"/>
    </row>
    <row r="56" spans="1:11">
      <c r="A56" s="240" t="s">
        <v>145</v>
      </c>
      <c r="B56" s="236"/>
      <c r="C56" s="237"/>
      <c r="D56" s="237"/>
      <c r="E56" s="241"/>
      <c r="G56" s="244" t="s">
        <v>145</v>
      </c>
      <c r="H56" s="236"/>
      <c r="I56" s="237"/>
      <c r="J56" s="237"/>
      <c r="K56" s="241"/>
    </row>
    <row r="57" spans="1:11">
      <c r="A57" s="110">
        <v>6</v>
      </c>
      <c r="B57" s="127" t="s">
        <v>146</v>
      </c>
      <c r="C57" s="234">
        <f>'C-Proj R&amp;E Exp. Counties (MMC)'!O197</f>
        <v>0</v>
      </c>
      <c r="D57" s="234">
        <f>'D-Proj R&amp;E Exp. Counties (HARP)'!O197</f>
        <v>0</v>
      </c>
      <c r="E57" s="235">
        <f>C57+D57</f>
        <v>0</v>
      </c>
      <c r="F57" s="128"/>
      <c r="G57" s="110">
        <v>6</v>
      </c>
      <c r="H57" s="127" t="s">
        <v>146</v>
      </c>
      <c r="I57" s="120">
        <f t="shared" ref="I57:I59" si="15">IFERROR(C57/I$49,0)</f>
        <v>0</v>
      </c>
      <c r="J57" s="120">
        <f t="shared" ref="J57:J59" si="16">IFERROR(D57/J$49,0)</f>
        <v>0</v>
      </c>
      <c r="K57" s="129">
        <f>I57+J57</f>
        <v>0</v>
      </c>
    </row>
    <row r="58" spans="1:11">
      <c r="A58" s="130">
        <f>1+A57</f>
        <v>7</v>
      </c>
      <c r="B58" s="232" t="s">
        <v>147</v>
      </c>
      <c r="C58" s="233">
        <f>'C-Proj R&amp;E Exp. Counties (MMC)'!O202</f>
        <v>0</v>
      </c>
      <c r="D58" s="233">
        <f>'D-Proj R&amp;E Exp. Counties (HARP)'!O202</f>
        <v>0</v>
      </c>
      <c r="E58" s="225">
        <f>IF(SUM(C58:D58)&lt;&gt;0,SUM(C58:D58),)</f>
        <v>0</v>
      </c>
      <c r="F58" s="128"/>
      <c r="G58" s="130">
        <v>7</v>
      </c>
      <c r="H58" s="131" t="s">
        <v>147</v>
      </c>
      <c r="I58" s="120">
        <f t="shared" si="15"/>
        <v>0</v>
      </c>
      <c r="J58" s="120">
        <f t="shared" si="16"/>
        <v>0</v>
      </c>
      <c r="K58" s="109">
        <f>IF(SUM(I58:J58)&lt;&gt;0,SUM(I58:J58),)</f>
        <v>0</v>
      </c>
    </row>
    <row r="59" spans="1:11" ht="15.75" thickBot="1">
      <c r="A59" s="132">
        <f>1+A58</f>
        <v>8</v>
      </c>
      <c r="B59" s="133" t="s">
        <v>148</v>
      </c>
      <c r="C59" s="221">
        <f>'C-Proj R&amp;E Exp. Counties (MMC)'!O205+'C-Proj R&amp;E Exp. Counties (MMC)'!O207+'C-Proj R&amp;E Exp. Counties (MMC)'!O208+'C-Proj R&amp;E Exp. Counties (MMC)'!O209+'C-Proj R&amp;E Exp. Counties (MMC)'!O210</f>
        <v>0</v>
      </c>
      <c r="D59" s="221">
        <f>'D-Proj R&amp;E Exp. Counties (HARP)'!O205+'D-Proj R&amp;E Exp. Counties (HARP)'!O207+'D-Proj R&amp;E Exp. Counties (HARP)'!O208+'D-Proj R&amp;E Exp. Counties (HARP)'!O209+'D-Proj R&amp;E Exp. Counties (HARP)'!O210</f>
        <v>0</v>
      </c>
      <c r="E59" s="112">
        <f>IF(SUM(C59:D59)&lt;&gt;0,SUM(C59:D59),)</f>
        <v>0</v>
      </c>
      <c r="G59" s="132">
        <f>1+G58</f>
        <v>8</v>
      </c>
      <c r="H59" s="133" t="s">
        <v>148</v>
      </c>
      <c r="I59" s="120">
        <f t="shared" si="15"/>
        <v>0</v>
      </c>
      <c r="J59" s="120">
        <f t="shared" si="16"/>
        <v>0</v>
      </c>
      <c r="K59" s="114">
        <f>IF(SUM(I59:J59)&lt;&gt;0,SUM(I59:J59),)</f>
        <v>0</v>
      </c>
    </row>
    <row r="60" spans="1:11" ht="15.75" thickTop="1">
      <c r="A60" s="119">
        <f>1+A59</f>
        <v>9</v>
      </c>
      <c r="B60" s="134" t="s">
        <v>149</v>
      </c>
      <c r="C60" s="135">
        <f t="shared" ref="C60:E60" si="17">SUM(C57:C59)</f>
        <v>0</v>
      </c>
      <c r="D60" s="135">
        <f t="shared" si="17"/>
        <v>0</v>
      </c>
      <c r="E60" s="136">
        <f t="shared" si="17"/>
        <v>0</v>
      </c>
      <c r="G60" s="119">
        <f>1+G59</f>
        <v>9</v>
      </c>
      <c r="H60" s="134" t="s">
        <v>149</v>
      </c>
      <c r="I60" s="137">
        <f t="shared" ref="I60:K60" si="18">SUM(I57:I59)</f>
        <v>0</v>
      </c>
      <c r="J60" s="137">
        <f t="shared" si="18"/>
        <v>0</v>
      </c>
      <c r="K60" s="138">
        <f t="shared" si="18"/>
        <v>0</v>
      </c>
    </row>
    <row r="61" spans="1:11">
      <c r="A61" s="139"/>
      <c r="B61" s="140"/>
      <c r="C61" s="141"/>
      <c r="D61" s="141"/>
      <c r="E61" s="142"/>
      <c r="G61" s="139"/>
      <c r="H61" s="140"/>
      <c r="I61" s="141"/>
      <c r="J61" s="141"/>
      <c r="K61" s="142"/>
    </row>
    <row r="62" spans="1:11">
      <c r="A62" s="242" t="s">
        <v>150</v>
      </c>
      <c r="B62" s="238"/>
      <c r="C62" s="239"/>
      <c r="D62" s="239"/>
      <c r="E62" s="243"/>
      <c r="G62" s="242" t="s">
        <v>150</v>
      </c>
      <c r="H62" s="238"/>
      <c r="I62" s="239"/>
      <c r="J62" s="239"/>
      <c r="K62" s="243"/>
    </row>
    <row r="63" spans="1:11" ht="15.75" thickBot="1">
      <c r="A63" s="144">
        <v>10</v>
      </c>
      <c r="B63" s="145" t="s">
        <v>150</v>
      </c>
      <c r="C63" s="146">
        <f>C54+-C60</f>
        <v>0</v>
      </c>
      <c r="D63" s="146">
        <f>D54+-D60</f>
        <v>0</v>
      </c>
      <c r="E63" s="147">
        <f>E54+-E60</f>
        <v>0</v>
      </c>
      <c r="G63" s="144">
        <v>10</v>
      </c>
      <c r="H63" s="145" t="s">
        <v>150</v>
      </c>
      <c r="I63" s="148">
        <f>I54+-I60</f>
        <v>0</v>
      </c>
      <c r="J63" s="148">
        <f>J54+-J60</f>
        <v>0</v>
      </c>
      <c r="K63" s="149">
        <f>I63+J63</f>
        <v>0</v>
      </c>
    </row>
  </sheetData>
  <mergeCells count="18">
    <mergeCell ref="A43:E43"/>
    <mergeCell ref="G43:K43"/>
    <mergeCell ref="A44:E44"/>
    <mergeCell ref="G44:K44"/>
    <mergeCell ref="A45:E45"/>
    <mergeCell ref="G45:K45"/>
    <mergeCell ref="A1:E1"/>
    <mergeCell ref="G1:K1"/>
    <mergeCell ref="A2:E2"/>
    <mergeCell ref="G2:K2"/>
    <mergeCell ref="A3:E3"/>
    <mergeCell ref="G3:K3"/>
    <mergeCell ref="A22:E22"/>
    <mergeCell ref="G22:K22"/>
    <mergeCell ref="A23:E23"/>
    <mergeCell ref="G23:K23"/>
    <mergeCell ref="A24:E24"/>
    <mergeCell ref="G24:K24"/>
  </mergeCells>
  <printOptions horizontalCentered="1"/>
  <pageMargins left="0.2" right="0.2" top="0.75" bottom="0.25" header="0.3" footer="0.25"/>
  <pageSetup scale="40" orientation="landscape" r:id="rId1"/>
  <headerFooter>
    <oddHeader>&amp;L&amp;G&amp;C&amp;G</oddHeader>
  </headerFooter>
  <colBreaks count="1" manualBreakCount="1">
    <brk id="5" max="1048575" man="1"/>
  </col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E112"/>
  <sheetViews>
    <sheetView view="pageBreakPreview" zoomScale="60" zoomScaleNormal="80" workbookViewId="0">
      <selection sqref="A1:O1"/>
    </sheetView>
  </sheetViews>
  <sheetFormatPr defaultRowHeight="15"/>
  <cols>
    <col min="1" max="1" width="52.42578125" style="168" customWidth="1"/>
    <col min="2" max="5" width="15.7109375" style="168" customWidth="1"/>
  </cols>
  <sheetData>
    <row r="1" spans="1:5" ht="18.75" thickBot="1">
      <c r="A1" s="315" t="s">
        <v>243</v>
      </c>
      <c r="B1" s="316"/>
      <c r="C1" s="316"/>
      <c r="D1" s="316"/>
      <c r="E1" s="317"/>
    </row>
    <row r="2" spans="1:5" ht="25.5" customHeight="1">
      <c r="A2" s="306" t="str">
        <f>IF(+'A-VBP ID Page'!$B$5&lt;&gt;"",'A-VBP ID Page'!$B$5,"")</f>
        <v/>
      </c>
      <c r="B2" s="307"/>
      <c r="C2" s="307"/>
      <c r="D2" s="307"/>
      <c r="E2" s="308"/>
    </row>
    <row r="3" spans="1:5" ht="18">
      <c r="A3" s="318" t="s">
        <v>151</v>
      </c>
      <c r="B3" s="319"/>
      <c r="C3" s="319"/>
      <c r="D3" s="319"/>
      <c r="E3" s="320"/>
    </row>
    <row r="4" spans="1:5" ht="18">
      <c r="A4" s="321" t="s">
        <v>152</v>
      </c>
      <c r="B4" s="322"/>
      <c r="C4" s="322"/>
      <c r="D4" s="322"/>
      <c r="E4" s="323"/>
    </row>
    <row r="5" spans="1:5" ht="18">
      <c r="A5" s="324" t="s">
        <v>153</v>
      </c>
      <c r="B5" s="325"/>
      <c r="C5" s="325"/>
      <c r="D5" s="325"/>
      <c r="E5" s="326"/>
    </row>
    <row r="6" spans="1:5" ht="47.25">
      <c r="A6" s="152" t="s">
        <v>65</v>
      </c>
      <c r="B6" s="153" t="s">
        <v>154</v>
      </c>
      <c r="C6" s="153" t="s">
        <v>155</v>
      </c>
      <c r="D6" s="153" t="s">
        <v>156</v>
      </c>
      <c r="E6" s="154" t="s">
        <v>157</v>
      </c>
    </row>
    <row r="7" spans="1:5">
      <c r="A7" s="155"/>
      <c r="B7" s="156"/>
      <c r="C7" s="156"/>
      <c r="D7" s="156"/>
      <c r="E7" s="157"/>
    </row>
    <row r="8" spans="1:5">
      <c r="A8" s="155" t="s">
        <v>158</v>
      </c>
      <c r="B8" s="156"/>
      <c r="C8" s="156"/>
      <c r="D8" s="156"/>
      <c r="E8" s="157"/>
    </row>
    <row r="9" spans="1:5">
      <c r="A9" s="158" t="s">
        <v>159</v>
      </c>
      <c r="B9" s="259"/>
      <c r="C9" s="259"/>
      <c r="D9" s="259"/>
      <c r="E9" s="260"/>
    </row>
    <row r="10" spans="1:5">
      <c r="A10" s="158" t="s">
        <v>160</v>
      </c>
      <c r="B10" s="259"/>
      <c r="C10" s="259"/>
      <c r="D10" s="259"/>
      <c r="E10" s="260"/>
    </row>
    <row r="11" spans="1:5">
      <c r="A11" s="158" t="s">
        <v>161</v>
      </c>
      <c r="B11" s="259"/>
      <c r="C11" s="259"/>
      <c r="D11" s="259"/>
      <c r="E11" s="260"/>
    </row>
    <row r="12" spans="1:5">
      <c r="A12" s="158" t="s">
        <v>162</v>
      </c>
      <c r="B12" s="259"/>
      <c r="C12" s="259"/>
      <c r="D12" s="259"/>
      <c r="E12" s="260"/>
    </row>
    <row r="13" spans="1:5">
      <c r="A13" s="158" t="s">
        <v>163</v>
      </c>
      <c r="B13" s="259"/>
      <c r="C13" s="259"/>
      <c r="D13" s="259"/>
      <c r="E13" s="260"/>
    </row>
    <row r="14" spans="1:5">
      <c r="A14" s="158" t="s">
        <v>164</v>
      </c>
      <c r="B14" s="259"/>
      <c r="C14" s="259"/>
      <c r="D14" s="259"/>
      <c r="E14" s="260"/>
    </row>
    <row r="15" spans="1:5">
      <c r="A15" s="158" t="s">
        <v>165</v>
      </c>
      <c r="B15" s="259"/>
      <c r="C15" s="259"/>
      <c r="D15" s="259"/>
      <c r="E15" s="260"/>
    </row>
    <row r="16" spans="1:5">
      <c r="A16" s="158" t="s">
        <v>166</v>
      </c>
      <c r="B16" s="259"/>
      <c r="C16" s="259"/>
      <c r="D16" s="259"/>
      <c r="E16" s="260"/>
    </row>
    <row r="17" spans="1:5">
      <c r="A17" s="158" t="s">
        <v>167</v>
      </c>
      <c r="B17" s="159">
        <f>SUM(B18:B23)</f>
        <v>0</v>
      </c>
      <c r="C17" s="159">
        <f>SUM(C18:C23)</f>
        <v>0</v>
      </c>
      <c r="D17" s="159">
        <f>SUM(D18:D23)</f>
        <v>0</v>
      </c>
      <c r="E17" s="160">
        <f>SUM(E18:E23)</f>
        <v>0</v>
      </c>
    </row>
    <row r="18" spans="1:5">
      <c r="A18" s="261"/>
      <c r="B18" s="259"/>
      <c r="C18" s="259"/>
      <c r="D18" s="259"/>
      <c r="E18" s="259"/>
    </row>
    <row r="19" spans="1:5">
      <c r="A19" s="261"/>
      <c r="B19" s="259"/>
      <c r="C19" s="259"/>
      <c r="D19" s="259"/>
      <c r="E19" s="259"/>
    </row>
    <row r="20" spans="1:5">
      <c r="A20" s="261"/>
      <c r="B20" s="259"/>
      <c r="C20" s="259"/>
      <c r="D20" s="259"/>
      <c r="E20" s="259"/>
    </row>
    <row r="21" spans="1:5">
      <c r="A21" s="261"/>
      <c r="B21" s="259"/>
      <c r="C21" s="259"/>
      <c r="D21" s="259"/>
      <c r="E21" s="259"/>
    </row>
    <row r="22" spans="1:5">
      <c r="A22" s="261"/>
      <c r="B22" s="259"/>
      <c r="C22" s="259"/>
      <c r="D22" s="259"/>
      <c r="E22" s="259"/>
    </row>
    <row r="23" spans="1:5">
      <c r="A23" s="261"/>
      <c r="B23" s="259"/>
      <c r="C23" s="259"/>
      <c r="D23" s="259"/>
      <c r="E23" s="259"/>
    </row>
    <row r="24" spans="1:5">
      <c r="A24" s="158" t="s">
        <v>168</v>
      </c>
      <c r="B24" s="159">
        <f>SUM(B9:B17)</f>
        <v>0</v>
      </c>
      <c r="C24" s="159">
        <f>SUM(C9:C17)</f>
        <v>0</v>
      </c>
      <c r="D24" s="159">
        <f>SUM(D9:D17)</f>
        <v>0</v>
      </c>
      <c r="E24" s="160">
        <f>SUM(E9:E17)</f>
        <v>0</v>
      </c>
    </row>
    <row r="25" spans="1:5">
      <c r="A25" s="155" t="s">
        <v>169</v>
      </c>
      <c r="B25" s="161"/>
      <c r="C25" s="161"/>
      <c r="D25" s="161"/>
      <c r="E25" s="162"/>
    </row>
    <row r="26" spans="1:5">
      <c r="A26" s="163"/>
      <c r="B26" s="259"/>
      <c r="C26" s="259"/>
      <c r="D26" s="259"/>
      <c r="E26" s="260"/>
    </row>
    <row r="27" spans="1:5">
      <c r="A27" s="158" t="s">
        <v>170</v>
      </c>
      <c r="B27" s="259"/>
      <c r="C27" s="259"/>
      <c r="D27" s="259"/>
      <c r="E27" s="260"/>
    </row>
    <row r="28" spans="1:5">
      <c r="A28" s="158" t="s">
        <v>171</v>
      </c>
      <c r="B28" s="259"/>
      <c r="C28" s="259"/>
      <c r="D28" s="259"/>
      <c r="E28" s="260"/>
    </row>
    <row r="29" spans="1:5">
      <c r="A29" s="158" t="s">
        <v>172</v>
      </c>
      <c r="B29" s="259"/>
      <c r="C29" s="259"/>
      <c r="D29" s="259"/>
      <c r="E29" s="260"/>
    </row>
    <row r="30" spans="1:5">
      <c r="A30" s="158" t="s">
        <v>173</v>
      </c>
      <c r="B30" s="259"/>
      <c r="C30" s="259"/>
      <c r="D30" s="259"/>
      <c r="E30" s="260"/>
    </row>
    <row r="31" spans="1:5">
      <c r="A31" s="158" t="s">
        <v>174</v>
      </c>
      <c r="B31" s="259"/>
      <c r="C31" s="259"/>
      <c r="D31" s="259"/>
      <c r="E31" s="260"/>
    </row>
    <row r="32" spans="1:5">
      <c r="A32" s="158" t="s">
        <v>175</v>
      </c>
      <c r="B32" s="259"/>
      <c r="C32" s="259"/>
      <c r="D32" s="259"/>
      <c r="E32" s="260"/>
    </row>
    <row r="33" spans="1:5">
      <c r="A33" s="158" t="s">
        <v>176</v>
      </c>
      <c r="B33" s="259"/>
      <c r="C33" s="259"/>
      <c r="D33" s="259"/>
      <c r="E33" s="260"/>
    </row>
    <row r="34" spans="1:5">
      <c r="A34" s="158" t="s">
        <v>177</v>
      </c>
      <c r="B34" s="159">
        <f>SUM(B35:B41)</f>
        <v>0</v>
      </c>
      <c r="C34" s="159">
        <f>SUM(C35:C41)</f>
        <v>0</v>
      </c>
      <c r="D34" s="159">
        <f>SUM(D35:D41)</f>
        <v>0</v>
      </c>
      <c r="E34" s="160">
        <f>SUM(E35:E41)</f>
        <v>0</v>
      </c>
    </row>
    <row r="35" spans="1:5">
      <c r="A35" s="262"/>
      <c r="B35" s="259"/>
      <c r="C35" s="259"/>
      <c r="D35" s="259"/>
      <c r="E35" s="260"/>
    </row>
    <row r="36" spans="1:5">
      <c r="A36" s="262"/>
      <c r="B36" s="259"/>
      <c r="C36" s="259"/>
      <c r="D36" s="259"/>
      <c r="E36" s="260"/>
    </row>
    <row r="37" spans="1:5">
      <c r="A37" s="262"/>
      <c r="B37" s="259"/>
      <c r="C37" s="259"/>
      <c r="D37" s="259"/>
      <c r="E37" s="260"/>
    </row>
    <row r="38" spans="1:5">
      <c r="A38" s="262"/>
      <c r="B38" s="259"/>
      <c r="C38" s="259"/>
      <c r="D38" s="259"/>
      <c r="E38" s="260"/>
    </row>
    <row r="39" spans="1:5">
      <c r="A39" s="262"/>
      <c r="B39" s="259"/>
      <c r="C39" s="259"/>
      <c r="D39" s="259"/>
      <c r="E39" s="260"/>
    </row>
    <row r="40" spans="1:5">
      <c r="A40" s="262"/>
      <c r="B40" s="259"/>
      <c r="C40" s="259"/>
      <c r="D40" s="259"/>
      <c r="E40" s="260"/>
    </row>
    <row r="41" spans="1:5">
      <c r="A41" s="262"/>
      <c r="B41" s="259"/>
      <c r="C41" s="259"/>
      <c r="D41" s="259"/>
      <c r="E41" s="260"/>
    </row>
    <row r="42" spans="1:5">
      <c r="A42" s="158" t="s">
        <v>178</v>
      </c>
      <c r="B42" s="159">
        <f>SUM(B26:B34)</f>
        <v>0</v>
      </c>
      <c r="C42" s="159">
        <f>SUM(C26:C34)</f>
        <v>0</v>
      </c>
      <c r="D42" s="159">
        <f>SUM(D26:D34)</f>
        <v>0</v>
      </c>
      <c r="E42" s="160">
        <f>SUM(E26:E34)</f>
        <v>0</v>
      </c>
    </row>
    <row r="43" spans="1:5">
      <c r="A43" s="155" t="s">
        <v>179</v>
      </c>
      <c r="B43" s="156"/>
      <c r="C43" s="156"/>
      <c r="D43" s="156"/>
      <c r="E43" s="157"/>
    </row>
    <row r="44" spans="1:5" ht="13.5" customHeight="1">
      <c r="A44" s="158" t="s">
        <v>180</v>
      </c>
      <c r="B44" s="259"/>
      <c r="C44" s="259"/>
      <c r="D44" s="259"/>
      <c r="E44" s="260"/>
    </row>
    <row r="45" spans="1:5">
      <c r="A45" s="158" t="s">
        <v>181</v>
      </c>
      <c r="B45" s="259"/>
      <c r="C45" s="259"/>
      <c r="D45" s="259"/>
      <c r="E45" s="260"/>
    </row>
    <row r="46" spans="1:5">
      <c r="A46" s="158" t="s">
        <v>182</v>
      </c>
      <c r="B46" s="259"/>
      <c r="C46" s="259"/>
      <c r="D46" s="259"/>
      <c r="E46" s="260"/>
    </row>
    <row r="47" spans="1:5">
      <c r="A47" s="158" t="s">
        <v>183</v>
      </c>
      <c r="B47" s="259"/>
      <c r="C47" s="259"/>
      <c r="D47" s="259"/>
      <c r="E47" s="260"/>
    </row>
    <row r="48" spans="1:5">
      <c r="A48" s="158" t="s">
        <v>182</v>
      </c>
      <c r="B48" s="259"/>
      <c r="C48" s="259"/>
      <c r="D48" s="259"/>
      <c r="E48" s="260"/>
    </row>
    <row r="49" spans="1:5">
      <c r="A49" s="158" t="s">
        <v>184</v>
      </c>
      <c r="B49" s="159">
        <f>SUM(B50:B53)</f>
        <v>0</v>
      </c>
      <c r="C49" s="159">
        <f>SUM(C50:C53)</f>
        <v>0</v>
      </c>
      <c r="D49" s="159">
        <f>SUM(D50:D53)</f>
        <v>0</v>
      </c>
      <c r="E49" s="160">
        <f>SUM(E50:E53)</f>
        <v>0</v>
      </c>
    </row>
    <row r="50" spans="1:5">
      <c r="A50" s="262"/>
      <c r="B50" s="259"/>
      <c r="C50" s="259"/>
      <c r="D50" s="259"/>
      <c r="E50" s="260"/>
    </row>
    <row r="51" spans="1:5">
      <c r="A51" s="262"/>
      <c r="B51" s="259"/>
      <c r="C51" s="259"/>
      <c r="D51" s="259"/>
      <c r="E51" s="260"/>
    </row>
    <row r="52" spans="1:5">
      <c r="A52" s="262"/>
      <c r="B52" s="259"/>
      <c r="C52" s="259"/>
      <c r="D52" s="259"/>
      <c r="E52" s="260"/>
    </row>
    <row r="53" spans="1:5">
      <c r="A53" s="262"/>
      <c r="B53" s="259"/>
      <c r="C53" s="259"/>
      <c r="D53" s="259"/>
      <c r="E53" s="260"/>
    </row>
    <row r="54" spans="1:5">
      <c r="A54" s="158" t="s">
        <v>178</v>
      </c>
      <c r="B54" s="159">
        <f>SUM(B44:B49)</f>
        <v>0</v>
      </c>
      <c r="C54" s="159">
        <f>SUM(C44:C49)</f>
        <v>0</v>
      </c>
      <c r="D54" s="159">
        <f>SUM(D44:D49)</f>
        <v>0</v>
      </c>
      <c r="E54" s="160">
        <f>SUM(E44:E49)</f>
        <v>0</v>
      </c>
    </row>
    <row r="55" spans="1:5">
      <c r="A55" s="164"/>
      <c r="B55" s="156"/>
      <c r="C55" s="156"/>
      <c r="D55" s="156"/>
      <c r="E55" s="157"/>
    </row>
    <row r="56" spans="1:5" ht="15.75" thickBot="1">
      <c r="A56" s="185" t="s">
        <v>185</v>
      </c>
      <c r="B56" s="166">
        <f>+B24+B42+B54</f>
        <v>0</v>
      </c>
      <c r="C56" s="166">
        <f>+C24+C42+C54</f>
        <v>0</v>
      </c>
      <c r="D56" s="166">
        <f>+D24+D42+D54</f>
        <v>0</v>
      </c>
      <c r="E56" s="167">
        <f>+E24+E42+E54</f>
        <v>0</v>
      </c>
    </row>
    <row r="57" spans="1:5" ht="18">
      <c r="A57" s="312" t="s">
        <v>186</v>
      </c>
      <c r="B57" s="313"/>
      <c r="C57" s="313"/>
      <c r="D57" s="313"/>
      <c r="E57" s="314"/>
    </row>
    <row r="58" spans="1:5" ht="47.25">
      <c r="A58" s="152" t="s">
        <v>65</v>
      </c>
      <c r="B58" s="153" t="s">
        <v>154</v>
      </c>
      <c r="C58" s="153" t="s">
        <v>155</v>
      </c>
      <c r="D58" s="153" t="s">
        <v>156</v>
      </c>
      <c r="E58" s="154" t="s">
        <v>157</v>
      </c>
    </row>
    <row r="59" spans="1:5">
      <c r="A59" s="155"/>
      <c r="B59" s="156"/>
      <c r="C59" s="156"/>
      <c r="D59" s="156"/>
      <c r="E59" s="157"/>
    </row>
    <row r="60" spans="1:5">
      <c r="A60" s="155" t="s">
        <v>187</v>
      </c>
      <c r="B60" s="156"/>
      <c r="C60" s="156"/>
      <c r="D60" s="156"/>
      <c r="E60" s="157"/>
    </row>
    <row r="61" spans="1:5">
      <c r="A61" s="158" t="s">
        <v>188</v>
      </c>
      <c r="B61" s="259"/>
      <c r="C61" s="259"/>
      <c r="D61" s="259"/>
      <c r="E61" s="260"/>
    </row>
    <row r="62" spans="1:5">
      <c r="A62" s="158" t="s">
        <v>189</v>
      </c>
      <c r="B62" s="259"/>
      <c r="C62" s="259"/>
      <c r="D62" s="259"/>
      <c r="E62" s="260"/>
    </row>
    <row r="63" spans="1:5">
      <c r="A63" s="158" t="s">
        <v>190</v>
      </c>
      <c r="B63" s="259"/>
      <c r="C63" s="259"/>
      <c r="D63" s="259"/>
      <c r="E63" s="260"/>
    </row>
    <row r="64" spans="1:5">
      <c r="A64" s="158" t="s">
        <v>191</v>
      </c>
      <c r="B64" s="259"/>
      <c r="C64" s="259"/>
      <c r="D64" s="259"/>
      <c r="E64" s="260"/>
    </row>
    <row r="65" spans="1:5">
      <c r="A65" s="158" t="s">
        <v>192</v>
      </c>
      <c r="B65" s="259"/>
      <c r="C65" s="259"/>
      <c r="D65" s="259"/>
      <c r="E65" s="260"/>
    </row>
    <row r="66" spans="1:5">
      <c r="A66" s="158" t="s">
        <v>193</v>
      </c>
      <c r="B66" s="259"/>
      <c r="C66" s="259"/>
      <c r="D66" s="259"/>
      <c r="E66" s="260"/>
    </row>
    <row r="67" spans="1:5">
      <c r="A67" s="158" t="s">
        <v>194</v>
      </c>
      <c r="B67" s="259"/>
      <c r="C67" s="259"/>
      <c r="D67" s="259"/>
      <c r="E67" s="260"/>
    </row>
    <row r="68" spans="1:5">
      <c r="A68" s="158" t="s">
        <v>195</v>
      </c>
      <c r="B68" s="259"/>
      <c r="C68" s="259"/>
      <c r="D68" s="259"/>
      <c r="E68" s="260"/>
    </row>
    <row r="69" spans="1:5">
      <c r="A69" s="158" t="s">
        <v>196</v>
      </c>
      <c r="B69" s="259"/>
      <c r="C69" s="259"/>
      <c r="D69" s="259"/>
      <c r="E69" s="260"/>
    </row>
    <row r="70" spans="1:5">
      <c r="A70" s="158" t="s">
        <v>197</v>
      </c>
      <c r="B70" s="259"/>
      <c r="C70" s="259"/>
      <c r="D70" s="259"/>
      <c r="E70" s="260"/>
    </row>
    <row r="71" spans="1:5">
      <c r="A71" s="158" t="s">
        <v>198</v>
      </c>
      <c r="B71" s="259"/>
      <c r="C71" s="259"/>
      <c r="D71" s="259"/>
      <c r="E71" s="260"/>
    </row>
    <row r="72" spans="1:5">
      <c r="A72" s="158" t="s">
        <v>199</v>
      </c>
      <c r="B72" s="159">
        <f>SUM(B73:B79)</f>
        <v>0</v>
      </c>
      <c r="C72" s="159">
        <f>SUM(C73:C79)</f>
        <v>0</v>
      </c>
      <c r="D72" s="159">
        <f>SUM(D73:D79)</f>
        <v>0</v>
      </c>
      <c r="E72" s="160">
        <f>SUM(E73:E79)</f>
        <v>0</v>
      </c>
    </row>
    <row r="73" spans="1:5">
      <c r="A73" s="262"/>
      <c r="B73" s="259"/>
      <c r="C73" s="259"/>
      <c r="D73" s="259"/>
      <c r="E73" s="260"/>
    </row>
    <row r="74" spans="1:5">
      <c r="A74" s="262"/>
      <c r="B74" s="259"/>
      <c r="C74" s="259"/>
      <c r="D74" s="259"/>
      <c r="E74" s="260"/>
    </row>
    <row r="75" spans="1:5">
      <c r="A75" s="262"/>
      <c r="B75" s="259"/>
      <c r="C75" s="259"/>
      <c r="D75" s="259"/>
      <c r="E75" s="260"/>
    </row>
    <row r="76" spans="1:5">
      <c r="A76" s="262"/>
      <c r="B76" s="259"/>
      <c r="C76" s="259"/>
      <c r="D76" s="259"/>
      <c r="E76" s="260"/>
    </row>
    <row r="77" spans="1:5">
      <c r="A77" s="262"/>
      <c r="B77" s="259"/>
      <c r="C77" s="259"/>
      <c r="D77" s="259"/>
      <c r="E77" s="260"/>
    </row>
    <row r="78" spans="1:5">
      <c r="A78" s="262"/>
      <c r="B78" s="259"/>
      <c r="C78" s="259"/>
      <c r="D78" s="259"/>
      <c r="E78" s="260"/>
    </row>
    <row r="79" spans="1:5">
      <c r="A79" s="262"/>
      <c r="B79" s="259"/>
      <c r="C79" s="259"/>
      <c r="D79" s="259"/>
      <c r="E79" s="260"/>
    </row>
    <row r="80" spans="1:5">
      <c r="A80" s="158" t="s">
        <v>200</v>
      </c>
      <c r="B80" s="159">
        <f>SUM(B61:B71) + SUM(B73:B79)</f>
        <v>0</v>
      </c>
      <c r="C80" s="159">
        <f>SUM(C61:C71) + SUM(C73:C79)</f>
        <v>0</v>
      </c>
      <c r="D80" s="159">
        <f>SUM(D61:D71) + SUM(D73:D79)</f>
        <v>0</v>
      </c>
      <c r="E80" s="160">
        <f>SUM(E61:E71) + SUM(E73:E79)</f>
        <v>0</v>
      </c>
    </row>
    <row r="81" spans="1:5">
      <c r="A81" s="155" t="s">
        <v>201</v>
      </c>
      <c r="B81" s="156"/>
      <c r="C81" s="156"/>
      <c r="D81" s="156"/>
      <c r="E81" s="157"/>
    </row>
    <row r="82" spans="1:5">
      <c r="A82" s="158" t="s">
        <v>197</v>
      </c>
      <c r="B82" s="259"/>
      <c r="C82" s="259"/>
      <c r="D82" s="259"/>
      <c r="E82" s="260"/>
    </row>
    <row r="83" spans="1:5">
      <c r="A83" s="158" t="s">
        <v>202</v>
      </c>
      <c r="B83" s="259"/>
      <c r="C83" s="259"/>
      <c r="D83" s="259"/>
      <c r="E83" s="260"/>
    </row>
    <row r="84" spans="1:5">
      <c r="A84" s="158" t="s">
        <v>203</v>
      </c>
      <c r="B84" s="159">
        <f>SUM(B85:B91)</f>
        <v>0</v>
      </c>
      <c r="C84" s="159">
        <f>SUM(C85:C91)</f>
        <v>0</v>
      </c>
      <c r="D84" s="159">
        <f>SUM(D85:D91)</f>
        <v>0</v>
      </c>
      <c r="E84" s="160">
        <f>SUM(E85:E91)</f>
        <v>0</v>
      </c>
    </row>
    <row r="85" spans="1:5">
      <c r="A85" s="262"/>
      <c r="B85" s="259"/>
      <c r="C85" s="259"/>
      <c r="D85" s="259"/>
      <c r="E85" s="260"/>
    </row>
    <row r="86" spans="1:5">
      <c r="A86" s="262"/>
      <c r="B86" s="259"/>
      <c r="C86" s="259"/>
      <c r="D86" s="259"/>
      <c r="E86" s="260"/>
    </row>
    <row r="87" spans="1:5">
      <c r="A87" s="262"/>
      <c r="B87" s="259"/>
      <c r="C87" s="259"/>
      <c r="D87" s="259"/>
      <c r="E87" s="260"/>
    </row>
    <row r="88" spans="1:5">
      <c r="A88" s="262"/>
      <c r="B88" s="259"/>
      <c r="C88" s="259"/>
      <c r="D88" s="259"/>
      <c r="E88" s="260"/>
    </row>
    <row r="89" spans="1:5">
      <c r="A89" s="262"/>
      <c r="B89" s="259"/>
      <c r="C89" s="259"/>
      <c r="D89" s="259"/>
      <c r="E89" s="260"/>
    </row>
    <row r="90" spans="1:5">
      <c r="A90" s="262"/>
      <c r="B90" s="259"/>
      <c r="C90" s="259"/>
      <c r="D90" s="259"/>
      <c r="E90" s="260"/>
    </row>
    <row r="91" spans="1:5">
      <c r="A91" s="262"/>
      <c r="B91" s="259"/>
      <c r="C91" s="259"/>
      <c r="D91" s="259"/>
      <c r="E91" s="260"/>
    </row>
    <row r="92" spans="1:5">
      <c r="A92" s="158" t="s">
        <v>204</v>
      </c>
      <c r="B92" s="159">
        <f>SUM(B82:B84)</f>
        <v>0</v>
      </c>
      <c r="C92" s="159">
        <f>SUM(C82:C84)</f>
        <v>0</v>
      </c>
      <c r="D92" s="159">
        <f>SUM(D82:D84)</f>
        <v>0</v>
      </c>
      <c r="E92" s="160">
        <f>SUM(E82:E84)</f>
        <v>0</v>
      </c>
    </row>
    <row r="93" spans="1:5">
      <c r="A93" s="158" t="s">
        <v>205</v>
      </c>
      <c r="B93" s="159">
        <f>+B80+B92</f>
        <v>0</v>
      </c>
      <c r="C93" s="159">
        <f>+C80+C92</f>
        <v>0</v>
      </c>
      <c r="D93" s="159">
        <f>+D80+D92</f>
        <v>0</v>
      </c>
      <c r="E93" s="160">
        <f>+E80+E92</f>
        <v>0</v>
      </c>
    </row>
    <row r="94" spans="1:5">
      <c r="A94" s="164"/>
      <c r="B94" s="156"/>
      <c r="C94" s="156"/>
      <c r="D94" s="156"/>
      <c r="E94" s="157"/>
    </row>
    <row r="95" spans="1:5">
      <c r="A95" s="155" t="s">
        <v>206</v>
      </c>
      <c r="B95" s="156"/>
      <c r="C95" s="156"/>
      <c r="D95" s="156"/>
      <c r="E95" s="157"/>
    </row>
    <row r="96" spans="1:5">
      <c r="A96" s="158" t="s">
        <v>207</v>
      </c>
      <c r="B96" s="259"/>
      <c r="C96" s="259"/>
      <c r="D96" s="259"/>
      <c r="E96" s="260"/>
    </row>
    <row r="97" spans="1:5">
      <c r="A97" s="158" t="s">
        <v>208</v>
      </c>
      <c r="B97" s="259"/>
      <c r="C97" s="259"/>
      <c r="D97" s="259"/>
      <c r="E97" s="260"/>
    </row>
    <row r="98" spans="1:5">
      <c r="A98" s="158" t="s">
        <v>209</v>
      </c>
      <c r="B98" s="259"/>
      <c r="C98" s="259"/>
      <c r="D98" s="259"/>
      <c r="E98" s="260"/>
    </row>
    <row r="99" spans="1:5">
      <c r="A99" s="163" t="s">
        <v>260</v>
      </c>
      <c r="B99" s="259"/>
      <c r="C99" s="259"/>
      <c r="D99" s="259"/>
      <c r="E99" s="260"/>
    </row>
    <row r="100" spans="1:5">
      <c r="A100" s="158" t="s">
        <v>210</v>
      </c>
      <c r="B100" s="159">
        <f>SUM(B101:B107)</f>
        <v>0</v>
      </c>
      <c r="C100" s="159">
        <f>SUM(C101:C107)</f>
        <v>0</v>
      </c>
      <c r="D100" s="159">
        <f>SUM(D101:D107)</f>
        <v>0</v>
      </c>
      <c r="E100" s="160">
        <f>SUM(E101:E107)</f>
        <v>0</v>
      </c>
    </row>
    <row r="101" spans="1:5">
      <c r="A101" s="262"/>
      <c r="B101" s="259"/>
      <c r="C101" s="259"/>
      <c r="D101" s="259"/>
      <c r="E101" s="260"/>
    </row>
    <row r="102" spans="1:5">
      <c r="A102" s="262"/>
      <c r="B102" s="259"/>
      <c r="C102" s="259"/>
      <c r="D102" s="259"/>
      <c r="E102" s="260"/>
    </row>
    <row r="103" spans="1:5">
      <c r="A103" s="262"/>
      <c r="B103" s="259"/>
      <c r="C103" s="259"/>
      <c r="D103" s="259"/>
      <c r="E103" s="260"/>
    </row>
    <row r="104" spans="1:5">
      <c r="A104" s="262"/>
      <c r="B104" s="259"/>
      <c r="C104" s="259"/>
      <c r="D104" s="259"/>
      <c r="E104" s="260"/>
    </row>
    <row r="105" spans="1:5">
      <c r="A105" s="262"/>
      <c r="B105" s="259"/>
      <c r="C105" s="259"/>
      <c r="D105" s="259"/>
      <c r="E105" s="260"/>
    </row>
    <row r="106" spans="1:5">
      <c r="A106" s="262"/>
      <c r="B106" s="259"/>
      <c r="C106" s="259"/>
      <c r="D106" s="259"/>
      <c r="E106" s="260"/>
    </row>
    <row r="107" spans="1:5">
      <c r="A107" s="262"/>
      <c r="B107" s="259"/>
      <c r="C107" s="259"/>
      <c r="D107" s="259"/>
      <c r="E107" s="260"/>
    </row>
    <row r="108" spans="1:5">
      <c r="A108" s="158" t="s">
        <v>211</v>
      </c>
      <c r="B108" s="159">
        <f>SUM(B101:B107)+SUM(B96:B99)</f>
        <v>0</v>
      </c>
      <c r="C108" s="159">
        <f>SUM(C101:C107)+SUM(C96:C99)</f>
        <v>0</v>
      </c>
      <c r="D108" s="159">
        <f>SUM(D101:D107)+SUM(D96:D99)</f>
        <v>0</v>
      </c>
      <c r="E108" s="160">
        <f>SUM(E101:E107)+SUM(E96:E99)</f>
        <v>0</v>
      </c>
    </row>
    <row r="109" spans="1:5">
      <c r="A109" s="164"/>
      <c r="B109" s="156"/>
      <c r="C109" s="156"/>
      <c r="D109" s="156"/>
      <c r="E109" s="157"/>
    </row>
    <row r="110" spans="1:5" ht="15.75" thickBot="1">
      <c r="A110" s="165" t="s">
        <v>212</v>
      </c>
      <c r="B110" s="166">
        <f>+B93+B108</f>
        <v>0</v>
      </c>
      <c r="C110" s="166">
        <f>+C93+C108</f>
        <v>0</v>
      </c>
      <c r="D110" s="166">
        <f>+D93+D108</f>
        <v>0</v>
      </c>
      <c r="E110" s="167">
        <f>+E93+E108</f>
        <v>0</v>
      </c>
    </row>
    <row r="112" spans="1:5">
      <c r="A112" s="168" t="s">
        <v>132</v>
      </c>
    </row>
  </sheetData>
  <mergeCells count="6">
    <mergeCell ref="A57:E57"/>
    <mergeCell ref="A1:E1"/>
    <mergeCell ref="A2:E2"/>
    <mergeCell ref="A3:E3"/>
    <mergeCell ref="A4:E4"/>
    <mergeCell ref="A5:E5"/>
  </mergeCells>
  <pageMargins left="0.2" right="0.2" top="0.75" bottom="0.25" header="0.3" footer="0.25"/>
  <pageSetup scale="40" orientation="portrait" r:id="rId1"/>
  <headerFooter>
    <oddHeader>&amp;L&amp;G&amp;C&amp;G</oddHeader>
  </headerFooter>
  <rowBreaks count="1" manualBreakCount="1">
    <brk id="56" max="4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A-VBP ID Page</vt:lpstr>
      <vt:lpstr>B-VBP Innov Enrollment</vt:lpstr>
      <vt:lpstr>C-Proj R&amp;E Exp. Counties (MMC)</vt:lpstr>
      <vt:lpstr>D-Proj R&amp;E Exp. Counties (HARP)</vt:lpstr>
      <vt:lpstr>E-Proj R&amp;E Consolidated</vt:lpstr>
      <vt:lpstr>F-Balance Sheet</vt:lpstr>
      <vt:lpstr>'F-Balance Sheet'!Print_Area</vt:lpstr>
      <vt:lpstr>'F-Balance Sheet'!Print_Titles</vt:lpstr>
    </vt:vector>
  </TitlesOfParts>
  <Company>NYS Department of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Golden</dc:creator>
  <cp:lastModifiedBy>Kim Fraim</cp:lastModifiedBy>
  <cp:lastPrinted>2016-10-04T18:33:42Z</cp:lastPrinted>
  <dcterms:created xsi:type="dcterms:W3CDTF">2014-12-17T17:31:28Z</dcterms:created>
  <dcterms:modified xsi:type="dcterms:W3CDTF">2017-06-07T18:51:52Z</dcterms:modified>
</cp:coreProperties>
</file>